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serikbay\Desktop\ДПЗ\"/>
    </mc:Choice>
  </mc:AlternateContent>
  <bookViews>
    <workbookView xWindow="-105" yWindow="-105" windowWidth="23250" windowHeight="12570" tabRatio="526"/>
  </bookViews>
  <sheets>
    <sheet name="Догосрочный План Закупок" sheetId="18" r:id="rId1"/>
    <sheet name="Атрибуты товара" sheetId="13" r:id="rId2"/>
    <sheet name="Единицы измерения" sheetId="14" r:id="rId3"/>
    <sheet name="Способы закупок" sheetId="3" r:id="rId4"/>
    <sheet name="Приоритет закупок" sheetId="5" r:id="rId5"/>
    <sheet name="Основание из одного источника" sheetId="4" r:id="rId6"/>
    <sheet name="Классификатор стран" sheetId="6" r:id="rId7"/>
    <sheet name="Справочник Инкотермс" sheetId="7" state="hidden" r:id="rId8"/>
    <sheet name="Тип дней" sheetId="8" state="hidden" r:id="rId9"/>
    <sheet name="Вид предоплаты" sheetId="9" state="hidden" r:id="rId10"/>
    <sheet name="Вид промежуточного платежа" sheetId="10" state="hidden" r:id="rId11"/>
    <sheet name="Признак НДС" sheetId="12" state="hidden" r:id="rId12"/>
  </sheets>
  <definedNames>
    <definedName name="_1_Доля">'Атрибуты товара'!$A$4:$A$535</definedName>
    <definedName name="_xlnm._FilterDatabase" localSheetId="0" hidden="1">'Догосрочный План Закупок'!$A$8:$BD$125</definedName>
    <definedName name="атр">'Атрибуты товара'!$A$4:$A$535</definedName>
    <definedName name="атрибут">#REF!</definedName>
    <definedName name="атрибуты" localSheetId="0">'Атрибуты товара'!#REF!</definedName>
    <definedName name="Вид_платежа">'Вид промежуточного платежа'!$B$3:$B$5</definedName>
    <definedName name="Вид_предоплаты">'Вид предоплаты'!$B$3:$B$6</definedName>
    <definedName name="ЕИ" localSheetId="0">'Единицы измерения'!$B$3:$B$45</definedName>
    <definedName name="Инкотермс">'Справочник Инкотермс'!$A$4:$A$14</definedName>
    <definedName name="НДС">'Признак НДС'!$B$3:$B$4</definedName>
    <definedName name="_xlnm.Print_Area" localSheetId="0">'Догосрочный План Закупок'!$A$1:$BD$126</definedName>
    <definedName name="осн">'Основание из одного источника'!$A$3:$A$52</definedName>
    <definedName name="основ">'Основание из одного источника'!$A$3:$B$52</definedName>
    <definedName name="Основание">'Основание из одного источника'!$B$3:$B$59</definedName>
    <definedName name="Основание1">'Основание из одного источника'!$A$3:$A$59</definedName>
    <definedName name="Приоритет_закупок">'Приоритет закупок'!$A$3:$A$5</definedName>
    <definedName name="Способ_закупок">'Способы закупок'!$A$4:$A$11</definedName>
    <definedName name="Способы_закупок">'Способы закупок'!$A$4:$A$7</definedName>
    <definedName name="Тип_дней">'Тип дней'!$B$2:$B$3</definedName>
  </definedNames>
  <calcPr calcId="15251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J90" i="18" l="1"/>
  <c r="AG90" i="18"/>
  <c r="AD90" i="18"/>
  <c r="AA90" i="18"/>
  <c r="AD111" i="18"/>
  <c r="AA111" i="18"/>
  <c r="AT90" i="18" l="1"/>
  <c r="AU90" i="18" s="1"/>
  <c r="AT111" i="18"/>
  <c r="AU111" i="18" s="1"/>
  <c r="AT121" i="18"/>
  <c r="AU121" i="18" s="1"/>
  <c r="AT120" i="18"/>
  <c r="AU120" i="18" s="1"/>
  <c r="AT119" i="18"/>
  <c r="AU119" i="18" s="1"/>
  <c r="AT118" i="18"/>
  <c r="AU118" i="18" s="1"/>
  <c r="AT117" i="18"/>
  <c r="AU117" i="18" s="1"/>
  <c r="AT116" i="18"/>
  <c r="AU116" i="18" s="1"/>
  <c r="AT115" i="18"/>
  <c r="AU115" i="18" s="1"/>
  <c r="AT66" i="18"/>
  <c r="AU66" i="18" s="1"/>
  <c r="AT114" i="18" l="1"/>
  <c r="AU114" i="18" s="1"/>
  <c r="AT77" i="18" l="1"/>
  <c r="AU77" i="18" s="1"/>
  <c r="AD112" i="18" l="1"/>
  <c r="AA112" i="18"/>
  <c r="AT110" i="18" l="1"/>
  <c r="AU110" i="18" s="1"/>
  <c r="AT112" i="18"/>
  <c r="AU112" i="18" s="1"/>
  <c r="AT108" i="18"/>
  <c r="AU108" i="18" s="1"/>
  <c r="AT107" i="18"/>
  <c r="AU107" i="18" l="1"/>
  <c r="AT105" i="18" l="1"/>
  <c r="AU105" i="18" s="1"/>
  <c r="AG104" i="18"/>
  <c r="AD104" i="18"/>
  <c r="AA104" i="18"/>
  <c r="AT104" i="18" l="1"/>
  <c r="AU104" i="18" s="1"/>
  <c r="AT101" i="18"/>
  <c r="AU101" i="18" s="1"/>
  <c r="AL97" i="18"/>
  <c r="AM97" i="18" s="1"/>
  <c r="AI97" i="18"/>
  <c r="AJ97" i="18" s="1"/>
  <c r="AF97" i="18"/>
  <c r="AG97" i="18" s="1"/>
  <c r="AC97" i="18"/>
  <c r="AD97" i="18" s="1"/>
  <c r="Z97" i="18"/>
  <c r="AA97" i="18" s="1"/>
  <c r="AT97" i="18" l="1"/>
  <c r="AU97" i="18" s="1"/>
  <c r="AL96" i="18"/>
  <c r="AI96" i="18"/>
  <c r="AF96" i="18"/>
  <c r="AC96" i="18"/>
  <c r="Z96" i="18"/>
  <c r="AT99" i="18"/>
  <c r="AU99" i="18" s="1"/>
  <c r="AT96" i="18" l="1"/>
  <c r="AU96" i="18" s="1"/>
  <c r="AT102" i="18"/>
  <c r="AU102" i="18" s="1"/>
  <c r="AT100" i="18"/>
  <c r="AU100" i="18" s="1"/>
  <c r="AT95" i="18" l="1"/>
  <c r="AU95" i="18" s="1"/>
  <c r="AT94" i="18"/>
  <c r="AU94" i="18" s="1"/>
  <c r="AT93" i="18"/>
  <c r="AU93" i="18" s="1"/>
  <c r="AT92" i="18"/>
  <c r="AU92" i="18" s="1"/>
  <c r="AT91" i="18"/>
  <c r="AU91" i="18" s="1"/>
  <c r="AT89" i="18"/>
  <c r="AU89" i="18" s="1"/>
  <c r="AT88" i="18"/>
  <c r="AU88" i="18" s="1"/>
  <c r="AT87" i="18"/>
  <c r="AU87" i="18" s="1"/>
  <c r="AT86" i="18"/>
  <c r="AU86" i="18" s="1"/>
  <c r="AT85" i="18"/>
  <c r="AU85" i="18" s="1"/>
  <c r="AT84" i="18"/>
  <c r="AU84" i="18" s="1"/>
  <c r="AT83" i="18"/>
  <c r="AU83" i="18" s="1"/>
  <c r="AT82" i="18"/>
  <c r="AU82" i="18" s="1"/>
  <c r="AT81" i="18"/>
  <c r="AU81" i="18" s="1"/>
  <c r="AT80" i="18"/>
  <c r="AU80" i="18" s="1"/>
  <c r="AT79" i="18"/>
  <c r="AU79" i="18" s="1"/>
  <c r="AT78" i="18"/>
  <c r="AU78" i="18" s="1"/>
  <c r="AT76" i="18"/>
  <c r="AU76" i="18" s="1"/>
  <c r="AT75" i="18"/>
  <c r="AU75" i="18" s="1"/>
  <c r="AT74" i="18"/>
  <c r="AU74" i="18" s="1"/>
  <c r="AT73" i="18"/>
  <c r="AU73" i="18" s="1"/>
  <c r="AT72" i="18"/>
  <c r="AU72" i="18" s="1"/>
  <c r="AT71" i="18"/>
  <c r="AU71" i="18" s="1"/>
  <c r="AT70" i="18"/>
  <c r="AU70" i="18" s="1"/>
  <c r="AT69" i="18"/>
  <c r="AU69" i="18" s="1"/>
  <c r="AT68" i="18"/>
  <c r="AU68" i="18" s="1"/>
  <c r="AT67" i="18"/>
  <c r="AU67" i="18" s="1"/>
  <c r="AT65" i="18"/>
  <c r="AU65" i="18" s="1"/>
  <c r="AT64" i="18"/>
  <c r="AU64" i="18" s="1"/>
  <c r="AT63" i="18"/>
  <c r="AU63" i="18" s="1"/>
  <c r="AT62" i="18"/>
  <c r="AU62" i="18" s="1"/>
  <c r="AT61" i="18"/>
  <c r="AU61" i="18" s="1"/>
  <c r="AT60" i="18"/>
  <c r="AT55" i="18"/>
  <c r="AU55" i="18" s="1"/>
  <c r="AT54" i="18"/>
  <c r="AU54" i="18" s="1"/>
  <c r="AT52" i="18"/>
  <c r="AU52" i="18" s="1"/>
  <c r="AT51" i="18"/>
  <c r="AU51" i="18" s="1"/>
  <c r="AT50" i="18"/>
  <c r="AU50" i="18" s="1"/>
  <c r="AT49" i="18"/>
  <c r="AU49" i="18" s="1"/>
  <c r="AT48" i="18"/>
  <c r="AU48" i="18" s="1"/>
  <c r="AT47" i="18"/>
  <c r="AU47" i="18" s="1"/>
  <c r="AT46" i="18"/>
  <c r="AU46" i="18" s="1"/>
  <c r="AT45" i="18"/>
  <c r="AU45" i="18" s="1"/>
  <c r="AT44" i="18"/>
  <c r="AU44" i="18" s="1"/>
  <c r="AT43" i="18"/>
  <c r="AU43" i="18" s="1"/>
  <c r="AT42" i="18"/>
  <c r="AU42" i="18" s="1"/>
  <c r="AT41" i="18"/>
  <c r="AU41" i="18" s="1"/>
  <c r="AT40" i="18"/>
  <c r="AU40" i="18" s="1"/>
  <c r="AT39" i="18"/>
  <c r="AU39" i="18" s="1"/>
  <c r="AT38" i="18"/>
  <c r="AU38" i="18" s="1"/>
  <c r="AT37" i="18"/>
  <c r="AU37" i="18" s="1"/>
  <c r="AT36" i="18"/>
  <c r="AU36" i="18" s="1"/>
  <c r="AT35" i="18"/>
  <c r="AU35" i="18" s="1"/>
  <c r="AU60" i="18" l="1"/>
  <c r="AT58" i="18"/>
  <c r="AU58" i="18" s="1"/>
  <c r="AT57" i="18"/>
  <c r="AU57" i="18" s="1"/>
  <c r="AT56" i="18"/>
  <c r="AU56" i="18" s="1"/>
  <c r="AT34" i="18"/>
  <c r="AU34" i="18" s="1"/>
  <c r="AT33" i="18"/>
  <c r="AU33" i="18" s="1"/>
  <c r="AT31" i="18"/>
  <c r="AU31" i="18" s="1"/>
  <c r="AT30" i="18"/>
  <c r="AU30" i="18" s="1"/>
  <c r="AT29" i="18"/>
  <c r="AU29" i="18" s="1"/>
  <c r="AT28" i="18"/>
  <c r="AU28" i="18" s="1"/>
  <c r="AT27" i="18"/>
  <c r="AU27" i="18" s="1"/>
  <c r="AT26" i="18"/>
  <c r="AU26" i="18" s="1"/>
  <c r="AT25" i="18"/>
  <c r="AU25" i="18" s="1"/>
  <c r="AT24" i="18"/>
  <c r="AU24" i="18" s="1"/>
  <c r="AT23" i="18"/>
  <c r="AU23" i="18" s="1"/>
  <c r="AT22" i="18"/>
  <c r="AU22" i="18" s="1"/>
  <c r="AT21" i="18"/>
  <c r="AU21" i="18" s="1"/>
  <c r="AT20" i="18"/>
  <c r="AU20" i="18" s="1"/>
  <c r="AT19" i="18"/>
  <c r="AU19" i="18" s="1"/>
  <c r="AT18" i="18"/>
  <c r="AU18" i="18" s="1"/>
  <c r="AT17" i="18"/>
  <c r="AU17" i="18" s="1"/>
  <c r="AT16" i="18"/>
  <c r="AU16" i="18" s="1"/>
  <c r="AT15" i="18"/>
  <c r="AU15" i="18" s="1"/>
  <c r="AT14" i="18"/>
  <c r="AU14" i="18" s="1"/>
  <c r="AT13" i="18"/>
  <c r="AU13" i="18" s="1"/>
  <c r="AT12" i="18"/>
  <c r="AU12" i="18" s="1"/>
  <c r="AT11" i="18"/>
  <c r="AT10" i="18"/>
  <c r="AU10" i="18" s="1"/>
  <c r="AT9" i="18"/>
  <c r="AU9" i="18" s="1"/>
  <c r="AT32" i="18"/>
  <c r="AU32" i="18" s="1"/>
  <c r="AT53" i="18" l="1"/>
  <c r="AU11" i="18"/>
  <c r="AU53" i="18" s="1"/>
  <c r="AT98" i="18"/>
  <c r="AT124" i="18" s="1"/>
  <c r="AU98" i="18" l="1"/>
  <c r="AU124" i="18" s="1"/>
  <c r="AT59" i="18"/>
  <c r="AU59" i="18"/>
  <c r="AU125" i="18" l="1"/>
  <c r="AT125" i="18"/>
</calcChain>
</file>

<file path=xl/sharedStrings.xml><?xml version="1.0" encoding="utf-8"?>
<sst xmlns="http://schemas.openxmlformats.org/spreadsheetml/2006/main" count="3151" uniqueCount="1853">
  <si>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</si>
  <si>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</si>
  <si>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</si>
  <si>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</si>
  <si>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Наименование</t>
  </si>
  <si>
    <t xml:space="preserve">Адрес осуществления закупок </t>
  </si>
  <si>
    <t>Адрес поставки товара, выполнения работ, оказания услуг</t>
  </si>
  <si>
    <t xml:space="preserve">С даты подписания договора по  </t>
  </si>
  <si>
    <t>Определенный период</t>
  </si>
  <si>
    <t>Месяц по</t>
  </si>
  <si>
    <t>Месяц с</t>
  </si>
  <si>
    <t>Условия оплаты</t>
  </si>
  <si>
    <t xml:space="preserve">Наименование закупаемых товаров, работ и услуг </t>
  </si>
  <si>
    <t xml:space="preserve">Краткая характеристика (описание) </t>
  </si>
  <si>
    <t>№</t>
  </si>
  <si>
    <t>Код</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</si>
  <si>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</si>
  <si>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</si>
  <si>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</si>
  <si>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</si>
  <si>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</si>
  <si>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</si>
  <si>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</si>
  <si>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</si>
  <si>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</si>
  <si>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</si>
  <si>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</si>
  <si>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</si>
  <si>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</si>
  <si>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</si>
  <si>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</si>
  <si>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</si>
  <si>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</si>
  <si>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</si>
  <si>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</si>
  <si>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</si>
  <si>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</si>
  <si>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</si>
  <si>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</si>
  <si>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</si>
  <si>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</si>
  <si>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</si>
  <si>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</si>
  <si>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</si>
  <si>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</si>
  <si>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</si>
  <si>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</si>
  <si>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</si>
  <si>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</si>
  <si>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</si>
  <si>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</si>
  <si>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</si>
  <si>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</si>
  <si>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</si>
  <si>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</si>
  <si>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</si>
  <si>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</si>
  <si>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</si>
  <si>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</si>
  <si>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</si>
  <si>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</si>
  <si>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</si>
  <si>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</si>
  <si>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</si>
  <si>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</si>
  <si>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</si>
  <si>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</si>
  <si>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</si>
  <si>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</si>
  <si>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</si>
  <si>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</si>
  <si>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</si>
  <si>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</si>
  <si>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</si>
  <si>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</si>
  <si>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</si>
  <si>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</si>
  <si>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</si>
  <si>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</si>
  <si>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</si>
  <si>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</si>
  <si>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</si>
  <si>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</si>
  <si>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</si>
  <si>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</si>
  <si>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</si>
  <si>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</si>
  <si>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</si>
  <si>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</si>
  <si>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</si>
  <si>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</si>
  <si>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</si>
  <si>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</si>
  <si>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</si>
  <si>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</si>
  <si>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</si>
  <si>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</si>
  <si>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</si>
  <si>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</si>
  <si>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</si>
  <si>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</si>
  <si>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</si>
  <si>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</si>
  <si>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</si>
  <si>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</si>
  <si>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</si>
  <si>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</si>
  <si>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</si>
  <si>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</si>
  <si>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</si>
  <si>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</si>
  <si>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</si>
  <si>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</si>
  <si>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</si>
  <si>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</si>
  <si>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</si>
  <si>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</si>
  <si>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</si>
  <si>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</si>
  <si>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</si>
  <si>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</si>
  <si>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</si>
  <si>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</si>
  <si>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</si>
  <si>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</si>
  <si>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</si>
  <si>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</si>
  <si>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</si>
  <si>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</si>
  <si>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</si>
  <si>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</si>
  <si>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</si>
  <si>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</si>
  <si>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</si>
  <si>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</si>
  <si>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</si>
  <si>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</si>
  <si>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</si>
  <si>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</si>
  <si>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</si>
  <si>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</si>
  <si>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</si>
  <si>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</si>
  <si>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</si>
  <si>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</si>
  <si>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</si>
  <si>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</si>
  <si>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</si>
  <si>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</si>
  <si>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</si>
  <si>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</si>
  <si>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</si>
  <si>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</si>
  <si>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</si>
  <si>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</si>
  <si>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</si>
  <si>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</si>
  <si>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</si>
  <si>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</si>
  <si>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</si>
  <si>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</si>
  <si>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</si>
  <si>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</si>
  <si>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</si>
  <si>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</si>
  <si>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</si>
  <si>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</si>
  <si>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</si>
  <si>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</si>
  <si>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</si>
  <si>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</si>
  <si>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</si>
  <si>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</si>
  <si>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</si>
  <si>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</si>
  <si>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</si>
  <si>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</si>
  <si>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</si>
  <si>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</si>
  <si>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</si>
  <si>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</si>
  <si>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</si>
  <si>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</si>
  <si>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</si>
  <si>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</si>
  <si>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</si>
  <si>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</si>
  <si>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</si>
  <si>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</si>
  <si>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</si>
  <si>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</si>
  <si>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</si>
  <si>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</si>
  <si>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</si>
  <si>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</si>
  <si>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</si>
  <si>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</si>
  <si>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</si>
  <si>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</si>
  <si>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</si>
  <si>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</si>
  <si>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</si>
  <si>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</si>
  <si>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</si>
  <si>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</si>
  <si>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</si>
  <si>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</si>
  <si>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</si>
  <si>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</si>
  <si>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</si>
  <si>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</si>
  <si>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</si>
  <si>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</si>
  <si>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</si>
  <si>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</si>
  <si>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</si>
  <si>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</si>
  <si>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</si>
  <si>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</si>
  <si>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</si>
  <si>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</si>
  <si>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</si>
  <si>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</si>
  <si>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</si>
  <si>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</si>
  <si>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</si>
  <si>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</si>
  <si>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</si>
  <si>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</si>
  <si>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</si>
  <si>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</si>
  <si>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</si>
  <si>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</si>
  <si>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</si>
  <si>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</si>
  <si>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</si>
  <si>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</si>
  <si>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</si>
  <si>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</si>
  <si>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</si>
  <si>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</si>
  <si>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</si>
  <si>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</si>
  <si>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</si>
  <si>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</si>
  <si>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</si>
  <si>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</si>
  <si>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</si>
  <si>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</si>
  <si>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</si>
  <si>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</si>
  <si>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</si>
  <si>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</si>
  <si>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</si>
  <si>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</si>
  <si>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</si>
  <si>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</si>
  <si>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</si>
  <si>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</si>
  <si>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</si>
  <si>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</si>
  <si>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</si>
  <si>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</si>
  <si>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</si>
  <si>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</si>
  <si>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</si>
  <si>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</si>
  <si>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</si>
  <si>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</si>
  <si>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</si>
  <si>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</si>
  <si>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</si>
  <si>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</si>
  <si>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</si>
  <si>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</si>
  <si>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</si>
  <si>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</si>
  <si>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</si>
  <si>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</si>
  <si>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</si>
  <si>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</si>
  <si>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</si>
  <si>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</si>
  <si>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</si>
  <si>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</si>
  <si>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</si>
  <si>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</si>
  <si>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</si>
  <si>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</si>
  <si>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</si>
  <si>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</si>
  <si>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</si>
  <si>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</si>
  <si>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</si>
  <si>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</si>
  <si>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</si>
  <si>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</si>
  <si>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</si>
  <si>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</si>
  <si>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</si>
  <si>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</si>
  <si>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</si>
  <si>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</si>
  <si>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</si>
  <si>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</si>
  <si>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</si>
  <si>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</si>
  <si>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</si>
  <si>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</si>
  <si>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</si>
  <si>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</si>
  <si>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</si>
  <si>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</si>
  <si>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</si>
  <si>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</si>
  <si>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</si>
  <si>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</si>
  <si>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</si>
  <si>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</si>
  <si>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</si>
  <si>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</si>
  <si>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</si>
  <si>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</si>
  <si>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</si>
  <si>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</si>
  <si>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</si>
  <si>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</si>
  <si>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</si>
  <si>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</si>
  <si>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</si>
  <si>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</si>
  <si>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</si>
  <si>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</si>
  <si>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</si>
  <si>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</si>
  <si>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</si>
  <si>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</si>
  <si>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</si>
  <si>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</si>
  <si>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</si>
  <si>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</si>
  <si>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</si>
  <si>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KZ</t>
  </si>
  <si>
    <t>ҚАЗАҚСТАН</t>
  </si>
  <si>
    <t>КАЗАХСТАH</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</si>
  <si>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</si>
  <si>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</si>
  <si>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</si>
  <si>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</si>
  <si>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</si>
  <si>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</si>
  <si>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</si>
  <si>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</si>
  <si>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</si>
  <si>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</si>
  <si>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</si>
  <si>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</si>
  <si>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</si>
  <si>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</si>
  <si>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</si>
  <si>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</si>
  <si>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</si>
  <si>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</si>
  <si>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</si>
  <si>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</si>
  <si>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</si>
  <si>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</si>
  <si>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</si>
  <si>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</si>
  <si>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</si>
  <si>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</si>
  <si>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</si>
  <si>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</si>
  <si>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</si>
  <si>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</si>
  <si>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</si>
  <si>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</si>
  <si>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</si>
  <si>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</si>
  <si>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</si>
  <si>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</si>
  <si>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</si>
  <si>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</si>
  <si>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</si>
  <si>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</si>
  <si>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</si>
  <si>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</si>
  <si>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</si>
  <si>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</si>
  <si>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</si>
  <si>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</si>
  <si>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</si>
  <si>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</si>
  <si>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</si>
  <si>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</si>
  <si>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</si>
  <si>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</si>
  <si>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</si>
  <si>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</si>
  <si>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</si>
  <si>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</si>
  <si>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</si>
  <si>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</si>
  <si>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</si>
  <si>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</si>
  <si>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</si>
  <si>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</si>
  <si>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</si>
  <si>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</si>
  <si>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</si>
  <si>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</si>
  <si>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</si>
  <si>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</si>
  <si>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</si>
  <si>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</si>
  <si>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</si>
  <si>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</si>
  <si>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</si>
  <si>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</si>
  <si>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</si>
  <si>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</si>
  <si>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</si>
  <si>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</si>
  <si>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</si>
  <si>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</si>
  <si>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</si>
  <si>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</si>
  <si>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</si>
  <si>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</si>
  <si>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</si>
  <si>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</si>
  <si>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</si>
  <si>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</si>
  <si>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</si>
  <si>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</si>
  <si>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</si>
  <si>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</si>
  <si>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</si>
  <si>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</si>
  <si>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</si>
  <si>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</si>
  <si>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</si>
  <si>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</si>
  <si>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</si>
  <si>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</si>
  <si>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</si>
  <si>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</si>
  <si>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</si>
  <si>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</si>
  <si>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</si>
  <si>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</si>
  <si>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</si>
  <si>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</si>
  <si>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</si>
  <si>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</si>
  <si>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</si>
  <si>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</si>
  <si>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</si>
  <si>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</si>
  <si>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</si>
  <si>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</si>
  <si>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</si>
  <si>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</si>
  <si>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</si>
  <si>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</si>
  <si>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</si>
  <si>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</si>
  <si>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</si>
  <si>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</si>
  <si>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</si>
  <si>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</si>
  <si>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</si>
  <si>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</si>
  <si>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</si>
  <si>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</si>
  <si>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</si>
  <si>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</si>
  <si>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</si>
  <si>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</si>
  <si>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</si>
  <si>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</si>
  <si>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</si>
  <si>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</si>
  <si>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</si>
  <si>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</si>
  <si>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</si>
  <si>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</si>
  <si>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</si>
  <si>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</si>
  <si>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</si>
  <si>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</si>
  <si>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</si>
  <si>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</si>
  <si>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</si>
  <si>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</si>
  <si>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</si>
  <si>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</si>
  <si>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</si>
  <si>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</si>
  <si>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</si>
  <si>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</si>
  <si>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</si>
  <si>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</si>
  <si>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RU</t>
  </si>
  <si>
    <t>РЕСЕЙ</t>
  </si>
  <si>
    <t>РОССИЯ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</si>
  <si>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</si>
  <si>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</si>
  <si>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</si>
  <si>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</si>
  <si>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</si>
  <si>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</si>
  <si>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</si>
  <si>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</si>
  <si>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</si>
  <si>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</si>
  <si>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</si>
  <si>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</si>
  <si>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</si>
  <si>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</si>
  <si>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</si>
  <si>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</si>
  <si>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</si>
  <si>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</si>
  <si>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</si>
  <si>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</si>
  <si>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</si>
  <si>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</si>
  <si>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</si>
  <si>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</si>
  <si>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</si>
  <si>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</si>
  <si>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</si>
  <si>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</si>
  <si>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</si>
  <si>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</si>
  <si>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</si>
  <si>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</si>
  <si>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</si>
  <si>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</si>
  <si>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</si>
  <si>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</si>
  <si>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</si>
  <si>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</si>
  <si>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</si>
  <si>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</si>
  <si>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</si>
  <si>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</si>
  <si>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</si>
  <si>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</si>
  <si>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</si>
  <si>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</si>
  <si>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</si>
  <si>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</si>
  <si>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</si>
  <si>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</si>
  <si>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</si>
  <si>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</si>
  <si>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</si>
  <si>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</si>
  <si>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</si>
  <si>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</si>
  <si>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</si>
  <si>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</si>
  <si>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</si>
  <si>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</si>
  <si>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</si>
  <si>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</si>
  <si>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</si>
  <si>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</si>
  <si>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</si>
  <si>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</si>
  <si>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</si>
  <si>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</si>
  <si>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</si>
  <si>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</si>
  <si>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</si>
  <si>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</si>
  <si>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</si>
  <si>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</si>
  <si>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</si>
  <si>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</si>
  <si>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</si>
  <si>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</si>
  <si>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</si>
  <si>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</si>
  <si>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</si>
  <si>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</si>
  <si>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</si>
  <si>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</si>
  <si>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</si>
  <si>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</si>
  <si>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</si>
  <si>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</si>
  <si>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</si>
  <si>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</si>
  <si>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</si>
  <si>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</si>
  <si>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</si>
  <si>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</si>
  <si>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</si>
  <si>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</si>
  <si>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</si>
  <si>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</si>
  <si>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</si>
  <si>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</si>
  <si>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</si>
  <si>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</si>
  <si>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</si>
  <si>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</si>
  <si>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</si>
  <si>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</si>
  <si>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</si>
  <si>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</si>
  <si>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</si>
  <si>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</si>
  <si>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</si>
  <si>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</si>
  <si>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</si>
  <si>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</si>
  <si>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</si>
  <si>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</si>
  <si>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</si>
  <si>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</si>
  <si>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</si>
  <si>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</si>
  <si>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</si>
  <si>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</si>
  <si>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</si>
  <si>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</si>
  <si>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</si>
  <si>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</si>
  <si>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</si>
  <si>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</si>
  <si>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</si>
  <si>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</si>
  <si>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</si>
  <si>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</si>
  <si>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</si>
  <si>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</si>
  <si>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</si>
  <si>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</si>
  <si>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</si>
  <si>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</si>
  <si>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</si>
  <si>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</si>
  <si>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</si>
  <si>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</si>
  <si>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</si>
  <si>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</si>
  <si>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</si>
  <si>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</si>
  <si>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</si>
  <si>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</si>
  <si>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</si>
  <si>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</si>
  <si>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</si>
  <si>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</si>
  <si>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</si>
  <si>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</si>
  <si>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</si>
  <si>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</si>
  <si>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</si>
  <si>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</si>
  <si>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</si>
  <si>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</si>
  <si>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</si>
  <si>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</si>
  <si>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</si>
  <si>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</si>
  <si>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</si>
  <si>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</si>
  <si>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</si>
  <si>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</si>
  <si>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</si>
  <si>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</si>
  <si>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</si>
  <si>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</si>
  <si>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</si>
  <si>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Справочник Инкотермс 2010</t>
  </si>
  <si>
    <t>Айқындама атауы</t>
  </si>
  <si>
    <t>Наименование позиции</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</si>
  <si>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</si>
  <si>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4</t>
  </si>
  <si>
    <t>Предоплата, %</t>
  </si>
  <si>
    <t>Промежуточный платеж (по факту), %</t>
  </si>
  <si>
    <t>Окончательный платеж, %</t>
  </si>
  <si>
    <t>Электронные закупки способом открытого тендера</t>
  </si>
  <si>
    <t>Электронные закупки способом открытого тендера с применением торгов на понижение</t>
  </si>
  <si>
    <t>Электронные закупки способом открытого двухэтапного тендера</t>
  </si>
  <si>
    <t>Электронные закупки способом запроса ценовых предложений</t>
  </si>
  <si>
    <t>Электронные закупки способом запроса ценовых предложений с применением торгов на понижение</t>
  </si>
  <si>
    <t>Закупки через товарные биржи</t>
  </si>
  <si>
    <t>Закупки из одного источника</t>
  </si>
  <si>
    <t>Закупки способом на централизованных торгах электрической энергии</t>
  </si>
  <si>
    <t>Способы закупок</t>
  </si>
  <si>
    <t>ОВХ - среди организаций входящих в Холдинг</t>
  </si>
  <si>
    <t>ОИН - среди организаций инвалидов</t>
  </si>
  <si>
    <t>ТПХ - среди товаропроизводителей холдинга</t>
  </si>
  <si>
    <t>Приоритеты закупок</t>
  </si>
  <si>
    <t>1</t>
  </si>
  <si>
    <t>2</t>
  </si>
  <si>
    <t>10</t>
  </si>
  <si>
    <t>3</t>
  </si>
  <si>
    <t>6</t>
  </si>
  <si>
    <t>7</t>
  </si>
  <si>
    <t>8</t>
  </si>
  <si>
    <t>9</t>
  </si>
  <si>
    <t>13</t>
  </si>
  <si>
    <t>14</t>
  </si>
  <si>
    <t>15</t>
  </si>
  <si>
    <t>16</t>
  </si>
  <si>
    <t>17</t>
  </si>
  <si>
    <t>18</t>
  </si>
  <si>
    <t>19</t>
  </si>
  <si>
    <t>20</t>
  </si>
  <si>
    <t>21</t>
  </si>
  <si>
    <t>22</t>
  </si>
  <si>
    <t>23</t>
  </si>
  <si>
    <t>25</t>
  </si>
  <si>
    <t>26</t>
  </si>
  <si>
    <t>27</t>
  </si>
  <si>
    <t>28</t>
  </si>
  <si>
    <t>29</t>
  </si>
  <si>
    <t>Пункты одного источника из Правил закупок</t>
  </si>
  <si>
    <t>Пункт правил</t>
  </si>
  <si>
    <t>137-2</t>
  </si>
  <si>
    <t>137-2 (не превышает тысячекратного МРП)</t>
  </si>
  <si>
    <t>137-3</t>
  </si>
  <si>
    <t>137-3 (закупки ежедневной и (или) еженедельной потребности по перечню)</t>
  </si>
  <si>
    <t>137-4</t>
  </si>
  <si>
    <t>137-4 (внутрихолдинговая кооперация)</t>
  </si>
  <si>
    <t>137-5</t>
  </si>
  <si>
    <t>137-5 (товары, являющихся сырьевым ресурсом для стратегически  важных производств)</t>
  </si>
  <si>
    <t>137-6</t>
  </si>
  <si>
    <t>137-6 (товары в целях их последующей переработки)</t>
  </si>
  <si>
    <t>137-7</t>
  </si>
  <si>
    <t>137-7 (периодические печатные издания)</t>
  </si>
  <si>
    <t>137-9</t>
  </si>
  <si>
    <t>137-9 (услуги по обязательному медицинскому осмотру работников)</t>
  </si>
  <si>
    <t>137-10</t>
  </si>
  <si>
    <t>137-10 (услуги морского агента, морского брокера)</t>
  </si>
  <si>
    <t>137-11</t>
  </si>
  <si>
    <t>137-11 (урана и его соединения)</t>
  </si>
  <si>
    <t>137-12</t>
  </si>
  <si>
    <t>137-12 (работы на объектах, предусматривающих соблюдение  секретности их месторасположения)</t>
  </si>
  <si>
    <t>137-13</t>
  </si>
  <si>
    <t>137-13 (о гос. закупках, в качестве поставщика, в рамках законодательства  о недропользовании)</t>
  </si>
  <si>
    <t>137-14</t>
  </si>
  <si>
    <t>137-14 (работы по проектированию у поставщика, разработавшего проектную/предпроектную документацию)</t>
  </si>
  <si>
    <t>137-15</t>
  </si>
  <si>
    <t>137-15 (товары для последующей передачи их в лизинг)</t>
  </si>
  <si>
    <t>137-16</t>
  </si>
  <si>
    <t>137-16 (услуги эксплуатации подъездных путей)</t>
  </si>
  <si>
    <t>137-17</t>
  </si>
  <si>
    <t>137-17 (услуги по аренде спутникового ресурса)</t>
  </si>
  <si>
    <t>137-18</t>
  </si>
  <si>
    <t>137-18 (услуги по распространению, трансляции телепрограмм)</t>
  </si>
  <si>
    <t>137-19</t>
  </si>
  <si>
    <t>137-19 (услуги по перегонам видео/аудиоматериалов)</t>
  </si>
  <si>
    <t>137-20</t>
  </si>
  <si>
    <t>137-20 (услуги по ремонту авиационной техники, морских судов и  судового оборудования)</t>
  </si>
  <si>
    <t>137-21</t>
  </si>
  <si>
    <t>137-21 (приобретение электроэнергии)</t>
  </si>
  <si>
    <t>137-22</t>
  </si>
  <si>
    <t>137-22 (для реализации целевых  научно-технических программ)</t>
  </si>
  <si>
    <t>137-23</t>
  </si>
  <si>
    <t>137-23 (долгосрочная аренда земельных участков)</t>
  </si>
  <si>
    <t>137-24</t>
  </si>
  <si>
    <t>137-24 (услуги аренды помещений, зданий, соружений)</t>
  </si>
  <si>
    <t>137-27</t>
  </si>
  <si>
    <t>137-27 (услуги по приему оплаты за предост.  услуги, в т.ч. через электронные терминалы)</t>
  </si>
  <si>
    <t>137-28</t>
  </si>
  <si>
    <t>137-28 (в связи с проведением капитального ремонта нефтеперерабатывающими  предприятиями)</t>
  </si>
  <si>
    <t>137-29</t>
  </si>
  <si>
    <t>137-29 (приобретение нац. авиаперевозчиком ТРУ для поддерж. тех.состояния парка воздушных судов)</t>
  </si>
  <si>
    <t>137-30</t>
  </si>
  <si>
    <t>137-30 (приобретение товара в рамках реализации Проекта по созданию новых производств)</t>
  </si>
  <si>
    <t>138-1</t>
  </si>
  <si>
    <t>138-1 (необходимость произвести у того же поставщика другие закупки)</t>
  </si>
  <si>
    <t>138-2</t>
  </si>
  <si>
    <t>138-2 (приобретение ТРУ для реализаций инвест. стратегических проектов)</t>
  </si>
  <si>
    <t>138-3</t>
  </si>
  <si>
    <t>138-3 (работы или услуги, связанные с внедрением новой технологии, у  собственника этой технологии)</t>
  </si>
  <si>
    <t>138-4</t>
  </si>
  <si>
    <t>138-4 (консультационные и юридические услуги по вопросам инициирования международных арбитражей)</t>
  </si>
  <si>
    <t>138-6</t>
  </si>
  <si>
    <t>138-6 (телекоммуникационные активы)</t>
  </si>
  <si>
    <t>138-7</t>
  </si>
  <si>
    <t>138-7 (консультационные и юр. услуги по вопросам  реструктуризации и/или реорганизации банка)</t>
  </si>
  <si>
    <t>138-8</t>
  </si>
  <si>
    <t>138-8 (приобретения ТРУ для реализации инновационного проекта при условии одобрения)</t>
  </si>
  <si>
    <t>138-9</t>
  </si>
  <si>
    <t>138-9 (приобретения услуг, связанных с реализацией активов и обьектов)</t>
  </si>
  <si>
    <t>138-10</t>
  </si>
  <si>
    <t>138-10 (приобретения ТРУ включенных в категории закупок)</t>
  </si>
  <si>
    <t>139 (услуги аудиторской организации по проведению аудита)</t>
  </si>
  <si>
    <t>140-1</t>
  </si>
  <si>
    <t>140-1 (для локализации и/или ликвидации  последствий чрезвычайных ситуаций)</t>
  </si>
  <si>
    <t>140-2</t>
  </si>
  <si>
    <t>140-2 (объекты  интеллектуальной собственности)</t>
  </si>
  <si>
    <t>140-3</t>
  </si>
  <si>
    <t>140-3 (материалы выставок, семинары, совещания,  форумы, тренинги, курсы повышения  квалификации)</t>
  </si>
  <si>
    <t>140-4</t>
  </si>
  <si>
    <t>140-4 (ценные бумаги при осуществлении казначейских операций)</t>
  </si>
  <si>
    <t>140-5</t>
  </si>
  <si>
    <t>140-5 (ТРУ по ценам, тарифам, сборам и платежам,  установленным законодательством)</t>
  </si>
  <si>
    <t>140-6</t>
  </si>
  <si>
    <t>140-6 (у субъекта государственной монополии  по основному предмету его деятельности)</t>
  </si>
  <si>
    <t>140-7</t>
  </si>
  <si>
    <t>140-7 (природный газ, вода, услуги водоснабжения и тепловой  энергии через присоединенную сеть)</t>
  </si>
  <si>
    <t>140-8</t>
  </si>
  <si>
    <t>140-8 (имущества (активы), реализуемые на торгах (аукционах),  тендерах)</t>
  </si>
  <si>
    <t>140-9</t>
  </si>
  <si>
    <t>140-9 (лекарственные средства в случае возникновения угрозы жизни  пациента)</t>
  </si>
  <si>
    <t>140-10</t>
  </si>
  <si>
    <t>140-10 (услуги по подготовке, переподготовке и повышению  квалификации работников)</t>
  </si>
  <si>
    <t>140-11</t>
  </si>
  <si>
    <t>140-11 (услуги рейтинговых агентств, финансовые услуги за исключением услуг мед.страхования)</t>
  </si>
  <si>
    <t>140-12</t>
  </si>
  <si>
    <t>140-12 (услуги по оформлению и продаже железнодорожных проездных  документов (билетов))</t>
  </si>
  <si>
    <t>140-14</t>
  </si>
  <si>
    <t>140-14 (услуги по организации государственных, национальных и профессиональных  праздников)</t>
  </si>
  <si>
    <t>140-15</t>
  </si>
  <si>
    <t>140-15 (услуги связи)</t>
  </si>
  <si>
    <t>ОТ</t>
  </si>
  <si>
    <t>ОТТ</t>
  </si>
  <si>
    <t>ДОТ</t>
  </si>
  <si>
    <t>ЗЦП</t>
  </si>
  <si>
    <t>ЗЦПТ</t>
  </si>
  <si>
    <t>ТБ</t>
  </si>
  <si>
    <t>ОИ</t>
  </si>
  <si>
    <t>ЦТЭ</t>
  </si>
  <si>
    <t>ОВХ</t>
  </si>
  <si>
    <t>ОИН</t>
  </si>
  <si>
    <t>ТПХ</t>
  </si>
  <si>
    <t>Календарные</t>
  </si>
  <si>
    <t>Рабочие</t>
  </si>
  <si>
    <t>Единовременно</t>
  </si>
  <si>
    <t>Ежемесячно</t>
  </si>
  <si>
    <t>По графику</t>
  </si>
  <si>
    <t>Ежеквартально</t>
  </si>
  <si>
    <t>С НДС</t>
  </si>
  <si>
    <t>Без НДС</t>
  </si>
  <si>
    <t>на русском</t>
  </si>
  <si>
    <t>5</t>
  </si>
  <si>
    <t>Дополнительная характеристика работ и услуг</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</si>
  <si>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</si>
  <si>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</si>
  <si>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</si>
  <si>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</si>
  <si>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</si>
  <si>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</si>
  <si>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</si>
  <si>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</si>
  <si>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</si>
  <si>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</si>
  <si>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</si>
  <si>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</si>
  <si>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</si>
  <si>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</si>
  <si>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</si>
  <si>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</si>
  <si>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</si>
  <si>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</si>
  <si>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</si>
  <si>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</si>
  <si>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</si>
  <si>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</si>
  <si>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</si>
  <si>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</si>
  <si>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</si>
  <si>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</si>
  <si>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</si>
  <si>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</si>
  <si>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</si>
  <si>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</si>
  <si>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</si>
  <si>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</si>
  <si>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</si>
  <si>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</si>
  <si>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</si>
  <si>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</si>
  <si>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</si>
  <si>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</si>
  <si>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</si>
  <si>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</si>
  <si>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</si>
  <si>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</si>
  <si>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</si>
  <si>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</si>
  <si>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</si>
  <si>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</si>
  <si>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</si>
  <si>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</si>
  <si>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</si>
  <si>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</si>
  <si>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</si>
  <si>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</si>
  <si>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</si>
  <si>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</si>
  <si>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</si>
  <si>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</si>
  <si>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</si>
  <si>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</si>
  <si>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</si>
  <si>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</si>
  <si>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</si>
  <si>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</si>
  <si>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</si>
  <si>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</si>
  <si>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</si>
  <si>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</si>
  <si>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</si>
  <si>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</si>
  <si>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</si>
  <si>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</si>
  <si>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</si>
  <si>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</si>
  <si>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</si>
  <si>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</si>
  <si>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</si>
  <si>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</si>
  <si>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Единица измереения</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</si>
  <si>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</si>
  <si>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</si>
  <si>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</si>
  <si>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</si>
  <si>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</si>
  <si>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</si>
  <si>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</si>
  <si>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</si>
  <si>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</si>
  <si>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</si>
  <si>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</si>
  <si>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</si>
  <si>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</si>
  <si>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</si>
  <si>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</si>
  <si>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</si>
  <si>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</si>
  <si>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</si>
  <si>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</si>
  <si>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</si>
  <si>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</si>
  <si>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</si>
  <si>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</si>
  <si>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</si>
  <si>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</si>
  <si>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</si>
  <si>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</si>
  <si>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</si>
  <si>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</si>
  <si>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</si>
  <si>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</si>
  <si>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</si>
  <si>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</si>
  <si>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</si>
  <si>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</si>
  <si>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</si>
  <si>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</si>
  <si>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</si>
  <si>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</si>
  <si>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</si>
  <si>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</si>
  <si>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</si>
  <si>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</si>
  <si>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</si>
  <si>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</si>
  <si>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</si>
  <si>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</si>
  <si>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</si>
  <si>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</si>
  <si>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</si>
  <si>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</si>
  <si>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</si>
  <si>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</si>
  <si>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</si>
  <si>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</si>
  <si>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</si>
  <si>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</si>
  <si>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</si>
  <si>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</si>
  <si>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</si>
  <si>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</si>
  <si>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</si>
  <si>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</si>
  <si>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</si>
  <si>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</si>
  <si>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</si>
  <si>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</si>
  <si>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</si>
  <si>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</si>
  <si>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</si>
  <si>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</si>
  <si>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</si>
  <si>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</si>
  <si>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</si>
  <si>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</si>
  <si>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</si>
  <si>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</si>
  <si>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</si>
  <si>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</si>
  <si>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</si>
  <si>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</si>
  <si>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</si>
  <si>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</si>
  <si>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</si>
  <si>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</si>
  <si>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</si>
  <si>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</si>
  <si>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</si>
  <si>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</si>
  <si>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</si>
  <si>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</si>
  <si>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</si>
  <si>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</si>
  <si>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</si>
  <si>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</si>
  <si>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</si>
  <si>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</si>
  <si>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</si>
  <si>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</si>
  <si>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</si>
  <si>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</si>
  <si>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</si>
  <si>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</si>
  <si>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</si>
  <si>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</si>
  <si>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</si>
  <si>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</si>
  <si>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</si>
  <si>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</si>
  <si>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</si>
  <si>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</si>
  <si>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</si>
  <si>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</si>
  <si>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</si>
  <si>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</si>
  <si>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</si>
  <si>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</si>
  <si>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</si>
  <si>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</si>
  <si>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</si>
  <si>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</si>
  <si>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</si>
  <si>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</si>
  <si>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</si>
  <si>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</si>
  <si>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</si>
  <si>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</si>
  <si>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</si>
  <si>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</si>
  <si>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</si>
  <si>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</si>
  <si>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</si>
  <si>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</si>
  <si>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</si>
  <si>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</si>
  <si>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</si>
  <si>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</si>
  <si>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</si>
  <si>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</si>
  <si>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</si>
  <si>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</si>
  <si>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</si>
  <si>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</si>
  <si>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</si>
  <si>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</si>
  <si>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</si>
  <si>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</si>
  <si>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</si>
  <si>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</si>
  <si>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</si>
  <si>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</si>
  <si>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</si>
  <si>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</si>
  <si>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</si>
  <si>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</si>
  <si>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</si>
  <si>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</si>
  <si>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</si>
  <si>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</si>
  <si>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</si>
  <si>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</si>
  <si>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</si>
  <si>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</si>
  <si>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</si>
  <si>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</si>
  <si>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</si>
  <si>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</si>
  <si>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</si>
  <si>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</si>
  <si>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</si>
  <si>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</si>
  <si>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</si>
  <si>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</si>
  <si>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</si>
  <si>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</si>
  <si>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</si>
  <si>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</si>
  <si>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</si>
  <si>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</si>
  <si>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</si>
  <si>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</si>
  <si>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</si>
  <si>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</si>
  <si>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</si>
  <si>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</si>
  <si>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</si>
  <si>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</si>
  <si>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</si>
  <si>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</si>
  <si>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</si>
  <si>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</si>
  <si>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</si>
  <si>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</si>
  <si>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</si>
  <si>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</si>
  <si>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</si>
  <si>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</si>
  <si>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</si>
  <si>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</si>
  <si>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</si>
  <si>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</si>
  <si>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</si>
  <si>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</si>
  <si>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</si>
  <si>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</si>
  <si>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</si>
  <si>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</si>
  <si>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</si>
  <si>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</si>
  <si>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</si>
  <si>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</si>
  <si>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</si>
  <si>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</si>
  <si>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</si>
  <si>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</si>
  <si>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</si>
  <si>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</si>
  <si>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</si>
  <si>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</si>
  <si>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</si>
  <si>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</si>
  <si>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</si>
  <si>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</si>
  <si>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</si>
  <si>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</si>
  <si>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</si>
  <si>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</si>
  <si>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</si>
  <si>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</si>
  <si>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</si>
  <si>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</si>
  <si>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</si>
  <si>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</si>
  <si>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</si>
  <si>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</si>
  <si>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</si>
  <si>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</si>
  <si>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</si>
  <si>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</si>
  <si>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</si>
  <si>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</si>
  <si>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</si>
  <si>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</si>
  <si>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</si>
  <si>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</si>
  <si>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</si>
  <si>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</si>
  <si>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</si>
  <si>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</si>
  <si>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</si>
  <si>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</si>
  <si>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</si>
  <si>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</si>
  <si>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</si>
  <si>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</si>
  <si>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</si>
  <si>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</si>
  <si>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</si>
  <si>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</si>
  <si>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</si>
  <si>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</si>
  <si>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</si>
  <si>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</si>
  <si>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</si>
  <si>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</si>
  <si>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</si>
  <si>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</si>
  <si>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</si>
  <si>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</si>
  <si>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</si>
  <si>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</si>
  <si>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</si>
  <si>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</si>
  <si>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</si>
  <si>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</si>
  <si>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</si>
  <si>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</si>
  <si>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</si>
  <si>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</si>
  <si>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</si>
  <si>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</si>
  <si>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</si>
  <si>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</si>
  <si>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</si>
  <si>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</si>
  <si>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</si>
  <si>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</si>
  <si>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</si>
  <si>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</si>
  <si>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</si>
  <si>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</si>
  <si>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</si>
  <si>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</si>
  <si>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</si>
  <si>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</si>
  <si>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</si>
  <si>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</si>
  <si>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</si>
  <si>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</si>
  <si>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</si>
  <si>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</si>
  <si>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</si>
  <si>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</si>
  <si>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</si>
  <si>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</si>
  <si>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</si>
  <si>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</si>
  <si>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</si>
  <si>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</si>
  <si>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</si>
  <si>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</si>
  <si>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</si>
  <si>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</si>
  <si>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</si>
  <si>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</si>
  <si>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</si>
  <si>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</si>
  <si>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</si>
  <si>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</si>
  <si>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</si>
  <si>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</si>
  <si>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</si>
  <si>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</si>
  <si>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</si>
  <si>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</si>
  <si>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</si>
  <si>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</si>
  <si>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</si>
  <si>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</si>
  <si>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</si>
  <si>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</si>
  <si>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</si>
  <si>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</si>
  <si>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</si>
  <si>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</si>
  <si>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</si>
  <si>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</si>
  <si>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</si>
  <si>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</si>
  <si>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</si>
  <si>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</si>
  <si>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</si>
  <si>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</si>
  <si>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</si>
  <si>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</si>
  <si>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</si>
  <si>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</si>
  <si>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</si>
  <si>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</si>
  <si>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</si>
  <si>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</si>
  <si>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</si>
  <si>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</si>
  <si>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</si>
  <si>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</si>
  <si>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</si>
  <si>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</si>
  <si>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</si>
  <si>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</si>
  <si>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</si>
  <si>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</si>
  <si>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</si>
  <si>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</si>
  <si>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</si>
  <si>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</si>
  <si>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</si>
  <si>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</si>
  <si>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</si>
  <si>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</si>
  <si>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</si>
  <si>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</si>
  <si>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</si>
  <si>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</si>
  <si>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</si>
  <si>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</si>
  <si>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</si>
  <si>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</si>
  <si>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</si>
  <si>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</si>
  <si>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</si>
  <si>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</si>
  <si>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</si>
  <si>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</si>
  <si>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</si>
  <si>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</si>
  <si>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</si>
  <si>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</si>
  <si>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</si>
  <si>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</si>
  <si>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</si>
  <si>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</si>
  <si>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</si>
  <si>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</si>
  <si>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</si>
  <si>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</si>
  <si>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</si>
  <si>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</si>
  <si>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</si>
  <si>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</si>
  <si>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</si>
  <si>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</si>
  <si>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</si>
  <si>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</si>
  <si>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</si>
  <si>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</si>
  <si>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</si>
  <si>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</si>
  <si>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</si>
  <si>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</si>
  <si>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</si>
  <si>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</si>
  <si>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</si>
  <si>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</si>
  <si>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</si>
  <si>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</si>
  <si>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</si>
  <si>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</si>
  <si>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</si>
  <si>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</si>
  <si>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</si>
  <si>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</si>
  <si>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</si>
  <si>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</si>
  <si>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</si>
  <si>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</si>
  <si>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</si>
  <si>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</si>
  <si>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</si>
  <si>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</si>
  <si>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</si>
  <si>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</si>
  <si>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</si>
  <si>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</si>
  <si>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</si>
  <si>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</si>
  <si>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</si>
  <si>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</si>
  <si>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</si>
  <si>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</si>
  <si>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</si>
  <si>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</si>
  <si>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</si>
  <si>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</si>
  <si>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</si>
  <si>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</si>
  <si>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</si>
  <si>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</si>
  <si>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</si>
  <si>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</si>
  <si>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</si>
  <si>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</si>
  <si>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</si>
  <si>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</si>
  <si>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</si>
  <si>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</si>
  <si>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</si>
  <si>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</si>
  <si>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</si>
  <si>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</si>
  <si>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</si>
  <si>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</si>
  <si>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</si>
  <si>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</si>
  <si>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</si>
  <si>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</si>
  <si>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</si>
  <si>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</si>
  <si>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</si>
  <si>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</si>
  <si>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</si>
  <si>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</si>
  <si>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</si>
  <si>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</si>
  <si>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</si>
  <si>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</si>
  <si>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</si>
  <si>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</si>
  <si>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</si>
  <si>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</si>
  <si>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</si>
  <si>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</si>
  <si>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</si>
  <si>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</si>
  <si>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</si>
  <si>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</si>
  <si>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</si>
  <si>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</si>
  <si>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</si>
  <si>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</si>
  <si>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</si>
  <si>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</si>
  <si>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</si>
  <si>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</si>
  <si>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</si>
  <si>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</si>
  <si>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</si>
  <si>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</si>
  <si>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</si>
  <si>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</si>
  <si>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</si>
  <si>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</si>
  <si>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</si>
  <si>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</si>
  <si>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</si>
  <si>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</si>
  <si>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</si>
  <si>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</si>
  <si>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</si>
  <si>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</si>
  <si>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</si>
  <si>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</si>
  <si>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</si>
  <si>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</si>
  <si>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</si>
  <si>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</si>
  <si>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</si>
  <si>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</si>
  <si>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</si>
  <si>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</si>
  <si>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</si>
  <si>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</si>
  <si>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</si>
  <si>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</si>
  <si>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</si>
  <si>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</si>
  <si>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</si>
  <si>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</si>
  <si>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</si>
  <si>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</si>
  <si>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</si>
  <si>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</si>
  <si>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</si>
  <si>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t>Итого по АО "Транстелеком"</t>
  </si>
  <si>
    <t>Всего по услугам:</t>
  </si>
  <si>
    <t>Дополнительная характеристика товара</t>
  </si>
  <si>
    <t>Период осуществления закупок</t>
  </si>
  <si>
    <t>Способ закупок</t>
  </si>
  <si>
    <t>Основание проведения закупок из одного источника</t>
  </si>
  <si>
    <t>2020 год</t>
  </si>
  <si>
    <t>Всего по товарам:</t>
  </si>
  <si>
    <t>Всего по работам:</t>
  </si>
  <si>
    <t>30</t>
  </si>
  <si>
    <t>31</t>
  </si>
  <si>
    <t>32</t>
  </si>
  <si>
    <t>Код ЕНСТРУ</t>
  </si>
  <si>
    <t>Признак  НДС</t>
  </si>
  <si>
    <t>2021 год</t>
  </si>
  <si>
    <t>2022 год</t>
  </si>
  <si>
    <t>2023 год</t>
  </si>
  <si>
    <t>2024 год</t>
  </si>
  <si>
    <t>Год корректировки</t>
  </si>
  <si>
    <r>
      <t xml:space="preserve">Сроки поставки товаров, выполнения работ, оказания услуг </t>
    </r>
    <r>
      <rPr>
        <i/>
        <sz val="12"/>
        <color indexed="10"/>
        <rFont val="Times New Roman"/>
        <family val="1"/>
        <charset val="204"/>
      </rPr>
      <t>(заполнить одно из двух значений)</t>
    </r>
  </si>
  <si>
    <t>Условия поставки по ИНКОТЕРМС 2010 (только для товара)</t>
  </si>
  <si>
    <t>Форма долгосрочного плана закупок товаров, работ и услуг АО "Транстелеком"</t>
  </si>
  <si>
    <t>1 Р</t>
  </si>
  <si>
    <t>331411.200.000000</t>
  </si>
  <si>
    <t>Работы по ремонту/реконструкции электрического, электрораспределительного/регулирующего оборудования и аналогичной аппаратуры</t>
  </si>
  <si>
    <t>2 Р</t>
  </si>
  <si>
    <t>620920.000.000000</t>
  </si>
  <si>
    <t>Комплексные работы в сфере информационных технологий «под ключ»</t>
  </si>
  <si>
    <t>Комплексные работы в сфере информационных технологий «под ключ», включающая: поставку программного обеспечения, консалтинговые услуги по внедрению информационной системы и поставку оборудования (при необходимости)</t>
  </si>
  <si>
    <t>3 Р</t>
  </si>
  <si>
    <t>951110.000.000002</t>
  </si>
  <si>
    <t>Работы по модернизации программного обеспечения</t>
  </si>
  <si>
    <t>тех поддержка биллинговой программы АСР "ПОТОК"</t>
  </si>
  <si>
    <t>105-2</t>
  </si>
  <si>
    <t xml:space="preserve">г. Нур-Султан, пр. Кабанбай батыра, 28 </t>
  </si>
  <si>
    <t>02.2020</t>
  </si>
  <si>
    <t>г. Нур-Султан</t>
  </si>
  <si>
    <t>По територии РК</t>
  </si>
  <si>
    <t>г. Нур-Султан, пр. Кабанбай батыра, 28</t>
  </si>
  <si>
    <t>12.2024</t>
  </si>
  <si>
    <t>12.2026</t>
  </si>
  <si>
    <t>работа</t>
  </si>
  <si>
    <t>услуга</t>
  </si>
  <si>
    <t>2025 год</t>
  </si>
  <si>
    <t>2026 год</t>
  </si>
  <si>
    <t>2020</t>
  </si>
  <si>
    <t>Выпрямитель micropack, Flatpack S, Flatpack 2, Flatpack HE, CAR 0548TNZ, CAR 1848TN-2AZ, R4815G1-15A, R4850S, GREM 4815, R48-1000W, R48-2000W, HD4825, XR08.48
Инвертор TSI-EPS-48V-230Vac Pack20, TSI-EPS-48V-230Vac Pack-500
Контроллер Smartpack S, Smartpack, SMU01A, SMU01B, SMU01C, SMU02B, SMU05A, Iskratel, Netsure 211, Netsure 501 M501D, BZX4100, NTX 200, NTX 100
Модуль мониторинга MU 105NTX
Система питания BZX 430.0305.RUTA, BZX 463.0218.RUE, BZX 4100.518.RUE, BZX 4125.518.RU, NTX 4150.0918.E201, NTX 4601.3018.A274, Micropack, Flatpack S, Flatpack 2, ETP30, ETP200. TP400, TP2000</t>
  </si>
  <si>
    <t>2019 год</t>
  </si>
  <si>
    <t>2018 год</t>
  </si>
  <si>
    <t>1 У</t>
  </si>
  <si>
    <t>612011.100.000000</t>
  </si>
  <si>
    <t>Услуги сотовой связи</t>
  </si>
  <si>
    <t>2 У</t>
  </si>
  <si>
    <t>619010.451.000000</t>
  </si>
  <si>
    <t>Услуги по аренде каналов связи</t>
  </si>
  <si>
    <t>4 У</t>
  </si>
  <si>
    <t>749020.000.000109</t>
  </si>
  <si>
    <t>Услуги по предоставлению электронно-цифровых подписей</t>
  </si>
  <si>
    <t>5 У</t>
  </si>
  <si>
    <t>620920.000.000022</t>
  </si>
  <si>
    <t>Услуги по подключению контрольно-кассовых машин к информационной системе оператора фискальных данных через агента за вознаграждение</t>
  </si>
  <si>
    <t>105-9</t>
  </si>
  <si>
    <t>103-2</t>
  </si>
  <si>
    <t>г. Алматы, ул. Карасай батыра, 55</t>
  </si>
  <si>
    <t>г. Нур-Султан, ул. Московская, 35</t>
  </si>
  <si>
    <t>г. Нур-Султан, Кунаева, 10</t>
  </si>
  <si>
    <t>г. Нур-Султан, ул. Кунаева, 10</t>
  </si>
  <si>
    <t>минут</t>
  </si>
  <si>
    <t>Услуга</t>
  </si>
  <si>
    <t>Активный ККМ</t>
  </si>
  <si>
    <t>услуги по пропуску голосового трафика с сети АО "Транстелеком" на абонентов сети сотового оператора АО "Кселл"</t>
  </si>
  <si>
    <t>Компьютерная Система КС «Таулинк» (версия 1.0)» (программа для ЭВМ)</t>
  </si>
  <si>
    <t>1-2 Т</t>
  </si>
  <si>
    <t>2-2 Т</t>
  </si>
  <si>
    <t>3-1 Т</t>
  </si>
  <si>
    <t>4-2 Т</t>
  </si>
  <si>
    <t>5-1 Т</t>
  </si>
  <si>
    <t>6-1 Т</t>
  </si>
  <si>
    <t>7-1 Т</t>
  </si>
  <si>
    <t>8-1 Т</t>
  </si>
  <si>
    <t>9-1 Т</t>
  </si>
  <si>
    <t>10-1 Т</t>
  </si>
  <si>
    <t>11-1 Т</t>
  </si>
  <si>
    <t>12-1 Т</t>
  </si>
  <si>
    <t>13-1 Т</t>
  </si>
  <si>
    <t>14-1 Т</t>
  </si>
  <si>
    <t>15-1 Т</t>
  </si>
  <si>
    <t>16-1 Т</t>
  </si>
  <si>
    <t>17-1 Т</t>
  </si>
  <si>
    <t>18-1 Т</t>
  </si>
  <si>
    <t>19-1 Т</t>
  </si>
  <si>
    <t>20-1 Т</t>
  </si>
  <si>
    <t>21-1 Т</t>
  </si>
  <si>
    <t>22-1 Т</t>
  </si>
  <si>
    <t>23-1 Т</t>
  </si>
  <si>
    <t>25-1 Т</t>
  </si>
  <si>
    <t>26 Т</t>
  </si>
  <si>
    <t>27 Т</t>
  </si>
  <si>
    <t>262040.000.000017</t>
  </si>
  <si>
    <t>Комплект ремонтный</t>
  </si>
  <si>
    <t>для обновления и ремонта программно-аппаратных комплексов серверных и телекоммуникационных платформ</t>
  </si>
  <si>
    <t xml:space="preserve">262040.000.000017 </t>
  </si>
  <si>
    <t xml:space="preserve">262040.000.000017  </t>
  </si>
  <si>
    <t>620129.000.000000</t>
  </si>
  <si>
    <t>Программное обеспечение</t>
  </si>
  <si>
    <t>оригинал программного обеспечения (кроме услуг по разработке программных обеспечении по заказу)</t>
  </si>
  <si>
    <t>620129.000.000001</t>
  </si>
  <si>
    <t xml:space="preserve">Программное обеспечение </t>
  </si>
  <si>
    <t>сервисный пакет обновлений</t>
  </si>
  <si>
    <t>172314.500.000002</t>
  </si>
  <si>
    <t>Бумага</t>
  </si>
  <si>
    <t>для офисного оборудования, формат А4, плотность 80 г/м2</t>
  </si>
  <si>
    <t>12.2017</t>
  </si>
  <si>
    <t>05.2018</t>
  </si>
  <si>
    <t>06.2018</t>
  </si>
  <si>
    <t>10.2018</t>
  </si>
  <si>
    <t>г. Астана, ул. Кунаева, 10</t>
  </si>
  <si>
    <t>г. Алматы, Алматинская область, Илийский район, Илийское шоссе 12</t>
  </si>
  <si>
    <t>12.2019</t>
  </si>
  <si>
    <t>05.2019</t>
  </si>
  <si>
    <t>12.2020</t>
  </si>
  <si>
    <t>01.2019</t>
  </si>
  <si>
    <t>12.2022</t>
  </si>
  <si>
    <t xml:space="preserve">Гарантийная подписка программно-аппаратных комплексов автоматизированных систем коммерческого учета электроэнергии на базе Emcos,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</si>
  <si>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программно-аппаратных комплексов автоматизированных систем коммерческого учета электроэнергии на базе Siemens,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</si>
  <si>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сервисный пакет для серверного оборудование Почтиовый сервер </t>
  </si>
  <si>
    <t xml:space="preserve">гарантийная подписка , сервисный пакет для серверного оборудование "Электронная коммерция" </t>
  </si>
  <si>
    <t xml:space="preserve">гарантийная подписка,сервисный пакет для серверного оборудования "Платежная система" </t>
  </si>
  <si>
    <t>гарантийная подписка,  сервисный пакет для оборудования "Сетевой инфраструктуры железнодорожных станции на участке Астана-Павлодар-Май" )</t>
  </si>
  <si>
    <t xml:space="preserve">гарантийная подписка, сервисный пакет для табло коллективного пользования АЦУП </t>
  </si>
  <si>
    <t xml:space="preserve">гарантийная подписка, сервисный пакет для системы кондиционирования InRowRD </t>
  </si>
  <si>
    <t xml:space="preserve">гарантийная подписка,  сервисный пакет для системы кондиционирования InRowSC </t>
  </si>
  <si>
    <t xml:space="preserve">гарантийная подписка,  сервисный пакет для серверов IBM </t>
  </si>
  <si>
    <t xml:space="preserve">гарантийная подписка , сервисный пакет для аппаратно-программного комплекса IBM </t>
  </si>
  <si>
    <t xml:space="preserve">гарантийная подписка , сервисный пакет для оборудования IBM </t>
  </si>
  <si>
    <t>гарантийная подписка , сервисный пакет для серверного оборудования проекта HP SAP</t>
  </si>
  <si>
    <t xml:space="preserve">гарантийная подписка , сервисный пакет для вычислительной системы Superdome проекта SAP </t>
  </si>
  <si>
    <t xml:space="preserve">гарантийная подписка, сервисный пакет для системы хранения данных проекта HP SAP </t>
  </si>
  <si>
    <t xml:space="preserve">гарантийная подписка, сервисный пакет для оборудования Air Span </t>
  </si>
  <si>
    <t>гарантийная подписка ,сервисный пакет для оборудования телефонии административного здания</t>
  </si>
  <si>
    <t>гарантийная подписка для системы беспроводного доступа</t>
  </si>
  <si>
    <t xml:space="preserve">гарантийная подписка,сервисный пакет для аппаратно-программного комплекса ВСПД и защиты сетевых узлов корпоративной СПД </t>
  </si>
  <si>
    <t>Гарантийная подписка для кампустной сети аппаратно-программного комплекса СПД АО «НК «ҚТЖ»</t>
  </si>
  <si>
    <t>гарантийная подписка на комплекс безопасности для  СПД АО «НК «ҚТЖ»</t>
  </si>
  <si>
    <t>гарантийная подписка, сервисный пакет для аппаратно - программного комплекса технологической связи (АПК ТС) )</t>
  </si>
  <si>
    <t>подписка на право использования программного обеспечения для автоматизации системы управления доходностью в пассажирских перевозках с сопутствующими услугами</t>
  </si>
  <si>
    <t>Программное обеспечение (подписка на право использования ПО для автоматизированной системы мониторинга) с сопутствующими услугами</t>
  </si>
  <si>
    <t>Комплект</t>
  </si>
  <si>
    <t>Штука</t>
  </si>
  <si>
    <t>Пачка</t>
  </si>
  <si>
    <t>4-1 У</t>
  </si>
  <si>
    <t>841311.000.000001</t>
  </si>
  <si>
    <t>Услуги по обучению персонала/сотрудников</t>
  </si>
  <si>
    <t>5-1 У</t>
  </si>
  <si>
    <t>6-1 У</t>
  </si>
  <si>
    <t>7-2 У</t>
  </si>
  <si>
    <t>582950.000.000001</t>
  </si>
  <si>
    <t>Услуги по предоставлению лицензий на право использования программного обеспечения</t>
  </si>
  <si>
    <t>8-1 У</t>
  </si>
  <si>
    <t>822010.000.000000</t>
  </si>
  <si>
    <t>Услуги справочных служб</t>
  </si>
  <si>
    <t>9-5 У</t>
  </si>
  <si>
    <t>910112.000.000000</t>
  </si>
  <si>
    <t>Услуги по ведению архивных документов</t>
  </si>
  <si>
    <t>10-1 У</t>
  </si>
  <si>
    <t>749020.000.000066</t>
  </si>
  <si>
    <t>Услусги рейтингового агентства</t>
  </si>
  <si>
    <t>11 У</t>
  </si>
  <si>
    <t>702212.000.000004</t>
  </si>
  <si>
    <t>Услуги консультационные по вопросам размещения акций/ценных бумаг</t>
  </si>
  <si>
    <t>12-2 У</t>
  </si>
  <si>
    <t>773919.200.000003</t>
  </si>
  <si>
    <t>Услуги по лизингу оборудования</t>
  </si>
  <si>
    <t>13-2 У</t>
  </si>
  <si>
    <t>531011.100.000000</t>
  </si>
  <si>
    <t>Услуги по подписке на печатные периодические издания</t>
  </si>
  <si>
    <t>14-1 У</t>
  </si>
  <si>
    <t>620111.900.000004</t>
  </si>
  <si>
    <t xml:space="preserve">Услуги по интегрированию программного обеспечения </t>
  </si>
  <si>
    <t>33-1 У</t>
  </si>
  <si>
    <t>682012.960.000000</t>
  </si>
  <si>
    <t>Услуги по аренде административных/производственных помещений</t>
  </si>
  <si>
    <t>35 У</t>
  </si>
  <si>
    <t>Услуги по обучению (обучению/тренинги/подготовке/переподготовке/повышению квалификации)</t>
  </si>
  <si>
    <t xml:space="preserve">Услуги по интегрированию программного обеспечения и аналогичных систем </t>
  </si>
  <si>
    <t>140-13</t>
  </si>
  <si>
    <t>г. Астана</t>
  </si>
  <si>
    <t>04.2018</t>
  </si>
  <si>
    <t>12.2018</t>
  </si>
  <si>
    <t>11.2018</t>
  </si>
  <si>
    <t>09.2018</t>
  </si>
  <si>
    <t>08.2018</t>
  </si>
  <si>
    <t>07.2018</t>
  </si>
  <si>
    <t>12.2021</t>
  </si>
  <si>
    <t xml:space="preserve">Обучение в Каз АТК (магистратура, г. Алматы, 2 чел). Тема обучения: Магистратура по специальности "6М071900-Радиотехника, электроника и телекоммуникации" </t>
  </si>
  <si>
    <t>Обучение в Каз АТК (магистратура, г. Алматы, 1 чел). Тема обучения: Магистратура по специальности "6М070200-Автоматизация и управление"</t>
  </si>
  <si>
    <t>Обучение по программе "Executive MBA" (длительность программы 2 академических года) 7 человек</t>
  </si>
  <si>
    <t>услуги по аренде программного обеспечения</t>
  </si>
  <si>
    <t>услуги по организации контакт центра</t>
  </si>
  <si>
    <t>Хранение архивного дела;                                Предоставлние физической копии документа по запросу;                                                                 Расшивка дела (при изъятии документов); Сшивка дела (при изъятии документов);       Уничтожение дел</t>
  </si>
  <si>
    <t>Услуги рейтингово агентства (присвоение кредитного рейтинга, наблюдение рейтинга)</t>
  </si>
  <si>
    <t>Услуги  по вопросам, связанным с размещением на фондовом рынке акций и/или иных ценных бумаг</t>
  </si>
  <si>
    <t>Настольный компьтер в миниатюрном корпусе, моноблок 27 ", ноутбук 14", монитор для настольного пк, многофункциональный принтер черно-белой печати, многофункциональный принтер цветной печати</t>
  </si>
  <si>
    <t>Подписка на журнал</t>
  </si>
  <si>
    <t>Услуги по интегрированию программного обеспечения и аналогичных систем в пассажирских перевозках</t>
  </si>
  <si>
    <t>Офисное помещение на 36 этаже, по адресу г. Астана, ул. Кунаева, 10</t>
  </si>
  <si>
    <t>Услуги рейтингово агентства (присвоение кредитного рейтинга, наблюдение рейтинга на 2019-2020 г.)</t>
  </si>
  <si>
    <t>1-1 Т</t>
  </si>
  <si>
    <t>Комплект ремонтный для обновления и ремонта программно-аппаратных комплексов серверных и телекоммуникационных платформ</t>
  </si>
  <si>
    <t>2-1 Т</t>
  </si>
  <si>
    <t>4-1 Т</t>
  </si>
  <si>
    <t>21-3 T</t>
  </si>
  <si>
    <t>222129.900.000033</t>
  </si>
  <si>
    <t>Труба для кабеля</t>
  </si>
  <si>
    <t>Полиэтиленовая, техническая, диаметр 40 мм, толщина стенки 3,7 мм</t>
  </si>
  <si>
    <t>04.2019</t>
  </si>
  <si>
    <t>06.2019</t>
  </si>
  <si>
    <t>Акмолинская область, ст. Курорт - Боровое</t>
  </si>
  <si>
    <t>Жамбылская область, ст. Шу</t>
  </si>
  <si>
    <t>Восточно - Казахстанская область, ст. Семей</t>
  </si>
  <si>
    <t>Кызылординская область, ст. Кызылорда</t>
  </si>
  <si>
    <t>Жамбылская область, ст. Жамбыл</t>
  </si>
  <si>
    <t>Южно - Казахстанская область, ст. Шымкент</t>
  </si>
  <si>
    <t>Атырауская область, ст. Атырау</t>
  </si>
  <si>
    <t>Западно - Казахстанская область, ст. Уральск</t>
  </si>
  <si>
    <t>Мангистауская область, ст. Мангышлак</t>
  </si>
  <si>
    <t>Мангистауская область, ст. Бейнеу</t>
  </si>
  <si>
    <t>Костанайская область, ст. Костанай</t>
  </si>
  <si>
    <t>Акмолинская область, ст.Кокшетау</t>
  </si>
  <si>
    <t>Актюбинская область, ст. Актобе</t>
  </si>
  <si>
    <t>Карагандинская область, ст. Караганда</t>
  </si>
  <si>
    <t>ст. Астана</t>
  </si>
  <si>
    <t>ст. Алматы - 2</t>
  </si>
  <si>
    <t>ст. Алматы-1</t>
  </si>
  <si>
    <t>г. Нур-Султан.</t>
  </si>
  <si>
    <t>метр</t>
  </si>
  <si>
    <t>1-4 Р</t>
  </si>
  <si>
    <t>410040.600.000001</t>
  </si>
  <si>
    <t>Комплексные работы по строительству «под ключ»</t>
  </si>
  <si>
    <t>Комплексные работы по строительству, включающие выполнение проектных и изыскательских работ, строительство «под ключ», управление проектными и изыскательскими работами, строительством «под ключ» (при необходимости), и сопутствующая(ие) указанным работам поставка товаров, оказание услуг</t>
  </si>
  <si>
    <t>2-2 Р</t>
  </si>
  <si>
    <t>432110.700.000001</t>
  </si>
  <si>
    <t>Работы по ремонту/модернизации телекоммуникационного оборудования</t>
  </si>
  <si>
    <t>Работы по подключению к СОРМ</t>
  </si>
  <si>
    <t>06.2021</t>
  </si>
  <si>
    <t>Территория РК</t>
  </si>
  <si>
    <t>07.2019</t>
  </si>
  <si>
    <t>10.2019</t>
  </si>
  <si>
    <t>137-33</t>
  </si>
  <si>
    <t>1-2 У</t>
  </si>
  <si>
    <t>2-1 У</t>
  </si>
  <si>
    <t xml:space="preserve"> 619010.900.000001</t>
  </si>
  <si>
    <t xml:space="preserve"> Услуги облачного сервиса</t>
  </si>
  <si>
    <t>6 У</t>
  </si>
  <si>
    <t>7 У</t>
  </si>
  <si>
    <t>620111.900.000002</t>
  </si>
  <si>
    <t>Услуги по модификации программного обеспечения</t>
  </si>
  <si>
    <t>Услуги по изменению (модификации) программного обеспечения в соответствии с требованиями заказчика</t>
  </si>
  <si>
    <t>8 У</t>
  </si>
  <si>
    <t>620230.000.000002</t>
  </si>
  <si>
    <t>Услуги по техническому обслуживанию серверного оборудования</t>
  </si>
  <si>
    <t>9 У</t>
  </si>
  <si>
    <t>11-4 У</t>
  </si>
  <si>
    <t>493212.000.000000</t>
  </si>
  <si>
    <t>Услуги по аренде легковых автомобилей</t>
  </si>
  <si>
    <t>Услуги по аренде легковых автомобилей с водителем</t>
  </si>
  <si>
    <t>12-1 У</t>
  </si>
  <si>
    <t>712019.000.000008</t>
  </si>
  <si>
    <t>Услуги по калибровке средств измерений</t>
  </si>
  <si>
    <t>13-1 У</t>
  </si>
  <si>
    <t>14 -1 У</t>
  </si>
  <si>
    <t>15-2 У</t>
  </si>
  <si>
    <t>16 У</t>
  </si>
  <si>
    <t>18 У</t>
  </si>
  <si>
    <t>19-1 У</t>
  </si>
  <si>
    <t>22 У</t>
  </si>
  <si>
    <t>531012.200.000000</t>
  </si>
  <si>
    <t>Универсальные услуги почтовой связи</t>
  </si>
  <si>
    <t>Универсальные услуги почтовой связи (нерегиструемых почтовых отправлений)</t>
  </si>
  <si>
    <t>23 У</t>
  </si>
  <si>
    <t>749020.000.000049</t>
  </si>
  <si>
    <t>Услуги по листингу</t>
  </si>
  <si>
    <t>26 У</t>
  </si>
  <si>
    <t>749020.000.000052</t>
  </si>
  <si>
    <t>Услуги маркет-мейкера</t>
  </si>
  <si>
    <t>137-39</t>
  </si>
  <si>
    <t>137-40</t>
  </si>
  <si>
    <t>03.2019</t>
  </si>
  <si>
    <t>02.2019</t>
  </si>
  <si>
    <t>08.2019</t>
  </si>
  <si>
    <t>11.2019</t>
  </si>
  <si>
    <t>Территория Республики Казахстан (по линиям связи)</t>
  </si>
  <si>
    <t>г.Нур-Султан</t>
  </si>
  <si>
    <t>г. Алматы</t>
  </si>
  <si>
    <t>по территории Республики Казахстан</t>
  </si>
  <si>
    <t>по всей территории РК</t>
  </si>
  <si>
    <t>г.Нур-Султан, ул.Кунаева,10</t>
  </si>
  <si>
    <t>08.2022</t>
  </si>
  <si>
    <t>12.2023</t>
  </si>
  <si>
    <t>09.2019</t>
  </si>
  <si>
    <t>01.2020</t>
  </si>
  <si>
    <t>человек</t>
  </si>
  <si>
    <t>бак</t>
  </si>
  <si>
    <t>кв.м.</t>
  </si>
  <si>
    <t xml:space="preserve"> 16 400 000,00   </t>
  </si>
  <si>
    <t xml:space="preserve"> 32 800 000,00   </t>
  </si>
  <si>
    <t>мобильный интернет 10 Gb, 4G, мобильные звонки бесплатно внутри сети, 200 минут на другие номера, 100 СМС) с предоставлением смартфонов модели Samsung J5 2017, 2018 года выпуска (диагональ 5,2", цветной сенсорный экран 720х1280пикс, оперативная память от 2,0 Gb, встроенная память от 16 Gb, камера 13 Мпикс, размер 146,2ммх71,3ммх8,0 мм, сканер отпечатка пальца) с дальнейшей пролонгацией услуг. Зона покрытия сотовой связи - по всему Казахстану (Алматы, Астана, Костанай, Павлодар, Петропавловск, Караганда, Оскемен, Шемонаиха, Семей, Достык (Алматинская обл.), Актогай (Алматинская обл.), Кандыагаш (Актюб.обл), Жезказган, Жамбыл, Шымкент, Кызылорда, Туркестан, Жанаозен, Актау, Атырау, Уральск, Актобе, Кокшетау, Акколь (Акмолинская обл.), Усть-Каменогорск)</t>
  </si>
  <si>
    <t xml:space="preserve">  Услуги облачного сервиса для  "Системы выдачи электронных нарядов-заданий с применением ЭЦП на мобильных устройствах" с предоставлением электроперсоналу АО "Транстелеком" электронно-цифровых подписей, предусмотренных законодательством РК</t>
  </si>
  <si>
    <t xml:space="preserve">Обучение по программе "Executive MBA" </t>
  </si>
  <si>
    <t>Технического обслуживания  серверов НР ВОЛС</t>
  </si>
  <si>
    <t>Услуги по калибровке топливных баков тепловозов АО "КТЖ-Грузовые перевозки"</t>
  </si>
  <si>
    <t>административное помещение по адресу г. Нур-Султан, ул. Кунаева, 10</t>
  </si>
  <si>
    <t>производственное помещение по адресу г. Нур-Султан, ул. Кунаева, 10</t>
  </si>
  <si>
    <t>Услуги агента за вознаграждение</t>
  </si>
  <si>
    <t>"Аппаратно-программный комплекс Webkassa 2.0"</t>
  </si>
  <si>
    <t>«Контрольно-кассовая машина «reKASSA» версия 2.0</t>
  </si>
  <si>
    <t>«Аппаратно-программный комплекс «NURKASSA» Версии 1.0</t>
  </si>
  <si>
    <t>Услуги по листингу предусматривает взаимодействие с АО «Казахстанская фондовая биржа»  по вопросам, связанным с включением ценных бумаг Общества в официальный список Биржи, и их последующим нахождением в данном списке</t>
  </si>
  <si>
    <t>910112.000.000002</t>
  </si>
  <si>
    <t>Услуги по ведению документооборота</t>
  </si>
  <si>
    <t>Услуги по ведению документооборота (делопроизводство, документирование, управление документацией, обеспечение сохранности документов)</t>
  </si>
  <si>
    <t>03.2020</t>
  </si>
  <si>
    <t>Услуги по ведению документооборота СЭД" DBT док+"</t>
  </si>
  <si>
    <t>620230.000.000001</t>
  </si>
  <si>
    <t>Услуги по сопровождению и технической поддержке информационной системы</t>
  </si>
  <si>
    <t>4-2 У</t>
  </si>
  <si>
    <t>04.2020</t>
  </si>
  <si>
    <t xml:space="preserve"> Аппаратно-программный комплекс «Light Kassa»</t>
  </si>
  <si>
    <t>951110.000.000004</t>
  </si>
  <si>
    <t>Услуги сервиса печати</t>
  </si>
  <si>
    <t xml:space="preserve">Услуги по предоставлению в пользование копировального/печатного/сканирующего и аналогичного оборудования с обеспечением его функционирования/обслуживания, в т.ч. снабжение техники бумагой и расходными материалами	</t>
  </si>
  <si>
    <t>103-7</t>
  </si>
  <si>
    <t>05.2020</t>
  </si>
  <si>
    <t>г. Нур-Султан, улица Е10, дом 17/10</t>
  </si>
  <si>
    <t>02.2022</t>
  </si>
  <si>
    <t>услуга/месяц</t>
  </si>
  <si>
    <t>10 У</t>
  </si>
  <si>
    <t>Предоставление лицензий антивирусного программного обеспечения (Kaspersky Endpoint Security for Business - Select)</t>
  </si>
  <si>
    <t>услуга в год</t>
  </si>
  <si>
    <t>Аппаратно-программный комплекс «Учет.Онлайн Касса»</t>
  </si>
  <si>
    <t xml:space="preserve">Услуги по сопровождению и технической поддержке автоматизированной системы управления
«Энергодиспетчерская тяги» 
(АСУ ЭДТ)
</t>
  </si>
  <si>
    <t>г. Нур-Султан, ул. Кабанбай батыра, 28</t>
  </si>
  <si>
    <t xml:space="preserve">г. Нур-Султан, ул. Кунаева, 10  и ул. Кабанбай батыра, 28 </t>
  </si>
  <si>
    <t>09.2020</t>
  </si>
  <si>
    <t>02.2023</t>
  </si>
  <si>
    <t>месяц</t>
  </si>
  <si>
    <t>12 У</t>
  </si>
  <si>
    <t>773914.000.000000</t>
  </si>
  <si>
    <t>Услуги по аренде телекоммуникационного оборудования</t>
  </si>
  <si>
    <t>06.2020</t>
  </si>
  <si>
    <t>03.2023</t>
  </si>
  <si>
    <t>приобретения услуг по аренде спутникового ресурса</t>
  </si>
  <si>
    <t>13 У</t>
  </si>
  <si>
    <t>103-11</t>
  </si>
  <si>
    <t>08.2020</t>
  </si>
  <si>
    <t>14 У</t>
  </si>
  <si>
    <t xml:space="preserve">Астана -Петропавловск, Алматы - Достык </t>
  </si>
  <si>
    <t>Аренда каналов связи ВОЛС</t>
  </si>
  <si>
    <t>Территория Республики Казахстан (по линиям  связи)</t>
  </si>
  <si>
    <t>Аренда телекоммуникационного оборудования</t>
  </si>
  <si>
    <t>15 У</t>
  </si>
  <si>
    <t>104-4</t>
  </si>
  <si>
    <t>17 У</t>
  </si>
  <si>
    <t>771211.100.000000</t>
  </si>
  <si>
    <t>Услуги по аренде грузовых автомобилей</t>
  </si>
  <si>
    <t>Услуги по аренде грузовых автомобилей без водителя</t>
  </si>
  <si>
    <t>Тендер</t>
  </si>
  <si>
    <t>11.2020</t>
  </si>
  <si>
    <t>Аренда автолаборатории для измерения ВОЛС (Камаз)</t>
  </si>
  <si>
    <t>09.2021</t>
  </si>
  <si>
    <t>582931.100.000000</t>
  </si>
  <si>
    <t>Услуги по лицензированию готового программного обеспечения системного</t>
  </si>
  <si>
    <t>Услуги по получению лицензий на готовое программное обеспечение системное, без получения авторских и имущественных прав</t>
  </si>
  <si>
    <t>9-6 У</t>
  </si>
  <si>
    <t>801012.000.000002</t>
  </si>
  <si>
    <t>Услуги охраны</t>
  </si>
  <si>
    <t>Услуги охраны (патрулирование/охрана объектов/помещений/имущества/людей и аналогичное) на производственных объектах, включая услуги комплексной охраны производственных, административных, бытовых объектов, расположенных на единой территории охраняемой организации</t>
  </si>
  <si>
    <t>Актау</t>
  </si>
  <si>
    <t>Атырау</t>
  </si>
  <si>
    <t>Уральск</t>
  </si>
  <si>
    <t>Актобе</t>
  </si>
  <si>
    <t xml:space="preserve">Жезказган </t>
  </si>
  <si>
    <t>Караганда</t>
  </si>
  <si>
    <t>Кызылорда</t>
  </si>
  <si>
    <t>19 У</t>
  </si>
  <si>
    <t>20 У</t>
  </si>
  <si>
    <t>21 У</t>
  </si>
  <si>
    <t>24 У</t>
  </si>
  <si>
    <t>25 У</t>
  </si>
  <si>
    <t>522320.000.000015</t>
  </si>
  <si>
    <t>Услуга по предоставлению транспондеров Ku-диапазона частот космических аппаратов</t>
  </si>
  <si>
    <t xml:space="preserve">Территория Республики Казахстан   </t>
  </si>
  <si>
    <t>01.2021</t>
  </si>
  <si>
    <t>Аренда спутниковой емкости</t>
  </si>
  <si>
    <t>15-1 У</t>
  </si>
  <si>
    <t>22-1 У</t>
  </si>
  <si>
    <t>26-1 У</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</si>
</sst>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00_-;\-* #,##0.00_-;_-* &quot;-&quot;??_-;_-@_-"/>
    <numFmt numFmtId="165" formatCode="_-* #,##0.00\ _₸_-;\-* #,##0.00\ _₸_-;_-* &quot;-&quot;??\ _₸_-;_-@_-"/>
    <numFmt numFmtId="166" formatCode="_-* #,##0.00_р_._-;\-* #,##0.00_р_._-;_-* &quot;-&quot;??_р_._-;_-@_-"/>
    <numFmt numFmtId="167" formatCode="0.000"/>
    <numFmt numFmtId="168" formatCode="_(* #,##0.00_);_(* \(#,##0.00\);_(* &quot;-&quot;??_);_(@_)"/>
    <numFmt numFmtId="169" formatCode="_-* #,##0.00_р_._-;\-* #,##0.00_р_._-;_-* \-??_р_._-;_-@_-"/>
    <numFmt numFmtId="170" formatCode="#,##0.000"/>
    <numFmt numFmtId="171" formatCode="0_ ;\-0\ "/>
  </numFmts>
  <fonts count="45" x14ac:knownFonts="1">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2"/>
      <name val="Times New Roman"/>
      <family val="1"/>
      <charset val="204"/>
    </font>
    <font>
      <sz val="10"/>
      <name val="Arial Cyr"/>
      <charset val="204"/>
    </font>
    <font>
      <sz val="10"/>
      <name val="Times New Roman"/>
      <family val="1"/>
      <charset val="204"/>
    </font>
    <font>
      <sz val="10"/>
      <name val="Arial"/>
      <family val="2"/>
      <charset val="204"/>
    </font>
    <font>
      <b/>
      <sz val="10"/>
      <name val="Times New Roman"/>
      <family val="1"/>
      <charset val="204"/>
    </font>
    <font>
      <sz val="10"/>
      <name val="Arial"/>
      <family val="2"/>
      <charset val="1"/>
    </font>
    <font>
      <b/>
      <sz val="10"/>
      <name val="Calibri"/>
      <family val="2"/>
      <charset val="204"/>
    </font>
    <font>
      <i/>
      <sz val="12"/>
      <color indexed="10"/>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theme="1"/>
      <name val="Calibri"/>
      <family val="2"/>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b/>
      <sz val="16"/>
      <color theme="1"/>
      <name val="Times New Roman"/>
      <family val="1"/>
      <charset val="204"/>
    </font>
    <font>
      <sz val="12"/>
      <color theme="1"/>
      <name val="Times New Roman"/>
      <family val="1"/>
      <charset val="204"/>
    </font>
    <font>
      <b/>
      <sz val="12"/>
      <color theme="1"/>
      <name val="Times New Roman"/>
      <family val="1"/>
      <charset val="204"/>
    </font>
    <font>
      <sz val="10"/>
      <color rgb="FFFF0000"/>
      <name val="Times New Roman"/>
      <family val="1"/>
      <charset val="204"/>
    </font>
    <font>
      <sz val="11"/>
      <name val="Times New Roman"/>
      <family val="1"/>
      <charset val="204"/>
    </font>
    <font>
      <sz val="9"/>
      <name val="Times New Roman"/>
      <family val="1"/>
      <charset val="204"/>
    </font>
    <font>
      <sz val="8"/>
      <name val="Calibri"/>
      <family val="2"/>
      <charset val="204"/>
      <scheme val="minor"/>
    </font>
  </fonts>
  <fills count="18">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69" fontId="9" fillId="0" borderId="0" applyBorder="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4" fillId="8" borderId="11" applyNumberFormat="0" applyAlignment="0" applyProtection="0"/>
    <xf numFmtId="0" fontId="15" fillId="9" borderId="12" applyNumberFormat="0" applyAlignment="0" applyProtection="0"/>
    <xf numFmtId="0" fontId="16" fillId="9" borderId="11" applyNumberFormat="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10" borderId="17" applyNumberFormat="0" applyAlignment="0" applyProtection="0"/>
    <xf numFmtId="0" fontId="22" fillId="0" borderId="0" applyNumberFormat="0" applyFill="0" applyBorder="0" applyAlignment="0" applyProtection="0"/>
    <xf numFmtId="0" fontId="23" fillId="11" borderId="0" applyNumberFormat="0" applyBorder="0" applyAlignment="0" applyProtection="0"/>
    <xf numFmtId="0" fontId="7" fillId="0" borderId="0"/>
    <xf numFmtId="0" fontId="7" fillId="0" borderId="0"/>
    <xf numFmtId="0" fontId="12" fillId="0" borderId="0"/>
    <xf numFmtId="0" fontId="12" fillId="0" borderId="0"/>
    <xf numFmtId="0" fontId="5" fillId="0" borderId="0"/>
    <xf numFmtId="0" fontId="7" fillId="0" borderId="0"/>
    <xf numFmtId="0" fontId="7" fillId="0" borderId="0"/>
    <xf numFmtId="0" fontId="12" fillId="0" borderId="0"/>
    <xf numFmtId="0" fontId="5" fillId="0" borderId="0"/>
    <xf numFmtId="0" fontId="24" fillId="0" borderId="0"/>
    <xf numFmtId="0" fontId="12" fillId="0" borderId="0"/>
    <xf numFmtId="0" fontId="12" fillId="0" borderId="0"/>
    <xf numFmtId="0" fontId="7" fillId="0" borderId="0"/>
    <xf numFmtId="0" fontId="7" fillId="0" borderId="0"/>
    <xf numFmtId="0" fontId="25" fillId="0" borderId="0"/>
    <xf numFmtId="0" fontId="7" fillId="0" borderId="0"/>
    <xf numFmtId="0" fontId="26" fillId="12" borderId="0" applyNumberFormat="0" applyBorder="0" applyAlignment="0" applyProtection="0"/>
    <xf numFmtId="0" fontId="27" fillId="0" borderId="0" applyNumberFormat="0" applyFill="0" applyBorder="0" applyAlignment="0" applyProtection="0"/>
    <xf numFmtId="0" fontId="12" fillId="13" borderId="18"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165" fontId="12"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5" fontId="1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7" fillId="0" borderId="0" applyFont="0" applyFill="0" applyBorder="0" applyAlignment="0" applyProtection="0"/>
    <xf numFmtId="165" fontId="12" fillId="0" borderId="0" applyFont="0" applyFill="0" applyBorder="0" applyAlignment="0" applyProtection="0"/>
    <xf numFmtId="0" fontId="30" fillId="1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226">
    <xf numFmtId="0" fontId="0" fillId="0" borderId="0" xfId="0"/>
    <xf numFmtId="49" fontId="31" fillId="0" borderId="0" xfId="0" applyNumberFormat="1" applyFont="1" applyBorder="1" applyAlignment="1">
      <alignment wrapText="1"/>
    </xf>
    <xf numFmtId="49" fontId="32" fillId="0" borderId="0"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49" fontId="31" fillId="0" borderId="1" xfId="0" applyNumberFormat="1" applyFont="1" applyBorder="1" applyAlignment="1">
      <alignment wrapText="1"/>
    </xf>
    <xf numFmtId="0" fontId="0" fillId="0" borderId="1" xfId="0" applyBorder="1"/>
    <xf numFmtId="49" fontId="33" fillId="0" borderId="0" xfId="0" applyNumberFormat="1" applyFont="1" applyBorder="1" applyAlignment="1">
      <alignment vertical="center" wrapText="1"/>
    </xf>
    <xf numFmtId="0" fontId="0" fillId="0" borderId="0" xfId="0"/>
    <xf numFmtId="0" fontId="4" fillId="0" borderId="1" xfId="0" applyFont="1" applyBorder="1" applyAlignment="1">
      <alignment horizontal="center" vertical="center" wrapText="1"/>
    </xf>
    <xf numFmtId="0" fontId="20" fillId="0" borderId="1" xfId="0" applyFont="1" applyBorder="1"/>
    <xf numFmtId="0" fontId="20" fillId="0" borderId="1" xfId="0" applyFont="1" applyFill="1" applyBorder="1" applyAlignment="1">
      <alignment horizontal="center" vertical="center"/>
    </xf>
    <xf numFmtId="0" fontId="0" fillId="15" borderId="1" xfId="0" applyFill="1" applyBorder="1"/>
    <xf numFmtId="0" fontId="0" fillId="15" borderId="1" xfId="0" applyFill="1" applyBorder="1" applyAlignment="1">
      <alignment wrapText="1"/>
    </xf>
    <xf numFmtId="0" fontId="0" fillId="15" borderId="1" xfId="0" applyFill="1" applyBorder="1" applyAlignment="1">
      <alignment horizontal="left" vertical="top"/>
    </xf>
    <xf numFmtId="0" fontId="0" fillId="0" borderId="1" xfId="0" applyBorder="1" applyAlignment="1"/>
    <xf numFmtId="0" fontId="20" fillId="0" borderId="2" xfId="0" applyFont="1" applyBorder="1" applyAlignment="1"/>
    <xf numFmtId="0" fontId="31" fillId="0" borderId="0" xfId="0" applyFont="1"/>
    <xf numFmtId="0" fontId="31" fillId="0" borderId="0" xfId="0" applyNumberFormat="1" applyFont="1" applyBorder="1" applyAlignment="1">
      <alignment wrapText="1"/>
    </xf>
    <xf numFmtId="0" fontId="31" fillId="0" borderId="1" xfId="0" applyFont="1" applyBorder="1"/>
    <xf numFmtId="0" fontId="31" fillId="0" borderId="1" xfId="0" applyNumberFormat="1" applyFont="1" applyFill="1" applyBorder="1" applyAlignment="1">
      <alignment wrapText="1"/>
    </xf>
    <xf numFmtId="0" fontId="31" fillId="0" borderId="1" xfId="0" applyFont="1" applyFill="1" applyBorder="1"/>
    <xf numFmtId="0" fontId="31" fillId="0" borderId="0" xfId="0" applyFont="1" applyFill="1"/>
    <xf numFmtId="49" fontId="34" fillId="0" borderId="0"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34" fillId="16"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16" borderId="0"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0" fontId="35" fillId="16" borderId="1" xfId="0" applyFont="1" applyFill="1" applyBorder="1" applyAlignment="1">
      <alignment horizontal="center" vertical="center" wrapText="1"/>
    </xf>
    <xf numFmtId="1" fontId="36" fillId="1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4" fontId="8" fillId="16" borderId="1" xfId="0" applyNumberFormat="1" applyFont="1" applyFill="1" applyBorder="1" applyAlignment="1">
      <alignment horizontal="center" vertical="center" wrapText="1"/>
    </xf>
    <xf numFmtId="1" fontId="35" fillId="16" borderId="1" xfId="0" applyNumberFormat="1" applyFont="1" applyFill="1" applyBorder="1" applyAlignment="1">
      <alignment horizontal="center" vertical="center" wrapText="1"/>
    </xf>
    <xf numFmtId="167" fontId="35" fillId="16" borderId="1" xfId="0" applyNumberFormat="1" applyFont="1" applyFill="1" applyBorder="1" applyAlignment="1">
      <alignment horizontal="center" vertical="center" wrapText="1"/>
    </xf>
    <xf numFmtId="2" fontId="35" fillId="16" borderId="1" xfId="0" applyNumberFormat="1" applyFont="1" applyFill="1" applyBorder="1" applyAlignment="1">
      <alignment horizontal="center" vertical="center" wrapText="1"/>
    </xf>
    <xf numFmtId="4" fontId="35" fillId="16"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8" fillId="16" borderId="1" xfId="23" applyFont="1" applyFill="1" applyBorder="1" applyAlignment="1">
      <alignment horizontal="center" vertical="center" wrapText="1"/>
    </xf>
    <xf numFmtId="49" fontId="34" fillId="15" borderId="0" xfId="0" applyNumberFormat="1" applyFont="1" applyFill="1" applyBorder="1" applyAlignment="1">
      <alignment horizontal="center" vertical="center" wrapText="1"/>
    </xf>
    <xf numFmtId="49" fontId="38" fillId="0" borderId="0" xfId="0" applyNumberFormat="1" applyFont="1" applyBorder="1" applyAlignment="1">
      <alignment horizontal="left" vertical="center" wrapText="1"/>
    </xf>
    <xf numFmtId="49" fontId="35"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34" fillId="0" borderId="0" xfId="0" applyNumberFormat="1" applyFont="1" applyBorder="1" applyAlignment="1">
      <alignment horizontal="left" vertical="center" wrapText="1"/>
    </xf>
    <xf numFmtId="0" fontId="36" fillId="16" borderId="1" xfId="0" applyFont="1" applyFill="1" applyBorder="1" applyAlignment="1">
      <alignment horizontal="center" vertical="center" wrapText="1"/>
    </xf>
    <xf numFmtId="165" fontId="38" fillId="0" borderId="0" xfId="42" applyFont="1" applyBorder="1" applyAlignment="1">
      <alignment horizontal="center" vertical="center" wrapText="1"/>
    </xf>
    <xf numFmtId="165" fontId="35" fillId="0" borderId="0" xfId="42" applyFont="1" applyFill="1" applyBorder="1" applyAlignment="1">
      <alignment horizontal="center" vertical="center" wrapText="1"/>
    </xf>
    <xf numFmtId="165" fontId="34" fillId="0" borderId="0" xfId="42" applyFont="1" applyFill="1" applyBorder="1" applyAlignment="1">
      <alignment horizontal="center" vertical="center" wrapText="1"/>
    </xf>
    <xf numFmtId="165" fontId="34" fillId="0" borderId="0" xfId="42" applyFont="1" applyBorder="1" applyAlignment="1">
      <alignment horizontal="center" vertical="center" wrapText="1"/>
    </xf>
    <xf numFmtId="49" fontId="38" fillId="15" borderId="0" xfId="0" applyNumberFormat="1" applyFont="1" applyFill="1" applyBorder="1" applyAlignment="1">
      <alignment horizontal="center" vertical="center" wrapText="1"/>
    </xf>
    <xf numFmtId="49" fontId="35" fillId="15" borderId="0"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70" fontId="10" fillId="0" borderId="3" xfId="0" applyNumberFormat="1" applyFont="1" applyBorder="1" applyAlignment="1">
      <alignment horizontal="right" vertical="top" wrapText="1"/>
    </xf>
    <xf numFmtId="14" fontId="37"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49" fontId="39" fillId="16" borderId="0" xfId="0" applyNumberFormat="1" applyFont="1" applyFill="1" applyAlignment="1">
      <alignment horizontal="center" vertical="center" wrapText="1"/>
    </xf>
    <xf numFmtId="14" fontId="6" fillId="16" borderId="1"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49" fontId="34" fillId="0" borderId="0" xfId="0" applyNumberFormat="1" applyFont="1" applyFill="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165" fontId="41" fillId="0" borderId="1" xfId="42"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49" fontId="41" fillId="0" borderId="0" xfId="0" applyNumberFormat="1" applyFont="1" applyFill="1" applyAlignment="1">
      <alignment horizontal="center" vertical="center" wrapText="1"/>
    </xf>
    <xf numFmtId="2" fontId="34" fillId="15" borderId="1" xfId="0" applyNumberFormat="1" applyFont="1" applyFill="1" applyBorder="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5" fontId="6" fillId="17" borderId="1" xfId="42"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49" fontId="34" fillId="15" borderId="0" xfId="0" applyNumberFormat="1" applyFont="1" applyFill="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4" fontId="42" fillId="0" borderId="1" xfId="57"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0" fontId="42" fillId="0" borderId="1" xfId="23" applyFont="1" applyFill="1" applyBorder="1" applyAlignment="1">
      <alignment horizontal="center" vertical="center"/>
    </xf>
    <xf numFmtId="43" fontId="42" fillId="0" borderId="1" xfId="23" applyNumberFormat="1" applyFont="1" applyFill="1" applyBorder="1" applyAlignment="1">
      <alignment horizontal="center" vertical="center"/>
    </xf>
    <xf numFmtId="165" fontId="43" fillId="15" borderId="1" xfId="42"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49" fontId="41" fillId="15" borderId="0" xfId="0" applyNumberFormat="1" applyFont="1" applyFill="1" applyAlignment="1">
      <alignment horizontal="center" vertical="center" wrapText="1"/>
    </xf>
    <xf numFmtId="2" fontId="41" fillId="15" borderId="1" xfId="0" applyNumberFormat="1" applyFont="1" applyFill="1" applyBorder="1" applyAlignment="1">
      <alignment horizontal="center" vertical="center" wrapText="1"/>
    </xf>
    <xf numFmtId="165" fontId="41" fillId="15" borderId="1" xfId="42" applyFont="1" applyFill="1" applyBorder="1" applyAlignment="1">
      <alignment horizontal="center" vertical="center" wrapText="1"/>
    </xf>
    <xf numFmtId="49" fontId="41" fillId="15" borderId="1" xfId="0" applyNumberFormat="1" applyFont="1" applyFill="1" applyBorder="1" applyAlignment="1">
      <alignment horizontal="center" vertical="center" wrapText="1"/>
    </xf>
    <xf numFmtId="4" fontId="41" fillId="15" borderId="1" xfId="0" applyNumberFormat="1" applyFont="1" applyFill="1" applyBorder="1" applyAlignment="1">
      <alignment horizontal="center" vertical="center" wrapText="1"/>
    </xf>
    <xf numFmtId="1" fontId="41" fillId="15" borderId="1"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41" fillId="15" borderId="1" xfId="0" applyFont="1" applyFill="1" applyBorder="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0" fontId="34" fillId="15" borderId="1" xfId="42" applyNumberFormat="1" applyFont="1" applyFill="1" applyBorder="1" applyAlignment="1">
      <alignment horizontal="center" vertical="center" wrapText="1"/>
    </xf>
    <xf numFmtId="165" fontId="34" fillId="17" borderId="1" xfId="42" applyFont="1" applyFill="1" applyBorder="1" applyAlignment="1">
      <alignment horizontal="center" vertical="center" wrapText="1"/>
    </xf>
    <xf numFmtId="1" fontId="6" fillId="17" borderId="1" xfId="0" applyNumberFormat="1" applyFont="1" applyFill="1" applyBorder="1" applyAlignment="1">
      <alignment horizontal="center" vertical="center" wrapText="1"/>
    </xf>
    <xf numFmtId="0" fontId="6"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65" fontId="6" fillId="0" borderId="1" xfId="42" applyFont="1" applyBorder="1" applyAlignment="1">
      <alignment horizontal="center" vertical="center" wrapText="1"/>
    </xf>
    <xf numFmtId="2" fontId="34" fillId="0" borderId="1" xfId="0" applyNumberFormat="1" applyFont="1" applyBorder="1" applyAlignment="1">
      <alignment horizontal="center" vertical="center" wrapText="1"/>
    </xf>
    <xf numFmtId="43" fontId="34" fillId="15" borderId="1" xfId="0" applyNumberFormat="1" applyFont="1" applyFill="1" applyBorder="1" applyAlignment="1">
      <alignment horizontal="center" vertical="center" wrapText="1"/>
    </xf>
    <xf numFmtId="43" fontId="6" fillId="0" borderId="1" xfId="1" applyNumberFormat="1" applyFont="1" applyBorder="1" applyAlignment="1">
      <alignment horizontal="center" vertical="center" wrapText="1"/>
    </xf>
    <xf numFmtId="49" fontId="35" fillId="16" borderId="0" xfId="0" applyNumberFormat="1" applyFont="1" applyFill="1" applyAlignment="1">
      <alignment horizontal="center" vertical="center" wrapText="1"/>
    </xf>
    <xf numFmtId="14" fontId="3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34" fillId="17" borderId="1" xfId="0" applyNumberFormat="1" applyFont="1" applyFill="1" applyBorder="1" applyAlignment="1">
      <alignment horizontal="center" vertical="center" wrapText="1"/>
    </xf>
    <xf numFmtId="171" fontId="6" fillId="16" borderId="1" xfId="42" applyNumberFormat="1" applyFont="1" applyFill="1" applyBorder="1" applyAlignment="1">
      <alignment horizontal="center" vertical="center" wrapText="1"/>
    </xf>
    <xf numFmtId="165" fontId="6" fillId="16" borderId="0" xfId="42" applyFont="1" applyFill="1" applyBorder="1" applyAlignment="1">
      <alignment horizontal="center" vertical="center" wrapText="1"/>
    </xf>
    <xf numFmtId="1" fontId="6" fillId="16" borderId="0" xfId="0" applyNumberFormat="1" applyFont="1" applyFill="1" applyBorder="1" applyAlignment="1">
      <alignment horizontal="center" vertical="center" wrapText="1"/>
    </xf>
    <xf numFmtId="14" fontId="37" fillId="16" borderId="0" xfId="0" applyNumberFormat="1" applyFont="1" applyFill="1" applyBorder="1" applyAlignment="1">
      <alignment horizontal="center" vertical="center" wrapText="1"/>
    </xf>
    <xf numFmtId="0" fontId="6" fillId="16" borderId="0" xfId="1" applyNumberFormat="1" applyFont="1" applyFill="1" applyBorder="1" applyAlignment="1">
      <alignment horizontal="center" vertical="center" wrapText="1"/>
    </xf>
    <xf numFmtId="0" fontId="6" fillId="16" borderId="0" xfId="0" applyFont="1" applyFill="1" applyBorder="1" applyAlignment="1">
      <alignment horizontal="center" vertical="center" wrapText="1"/>
    </xf>
    <xf numFmtId="49" fontId="35" fillId="16" borderId="4" xfId="0" applyNumberFormat="1" applyFont="1" applyFill="1" applyBorder="1" applyAlignment="1">
      <alignment horizontal="center" vertical="center" wrapText="1"/>
    </xf>
    <xf numFmtId="49" fontId="35" fillId="16" borderId="5" xfId="0" applyNumberFormat="1" applyFont="1" applyFill="1" applyBorder="1" applyAlignment="1">
      <alignment horizontal="center" vertical="center" wrapText="1"/>
    </xf>
    <xf numFmtId="49" fontId="35" fillId="16" borderId="6"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40" fillId="16" borderId="7" xfId="0" applyNumberFormat="1" applyFont="1" applyFill="1" applyBorder="1" applyAlignment="1">
      <alignment horizontal="center" vertical="center" wrapText="1"/>
    </xf>
    <xf numFmtId="49" fontId="40" fillId="16" borderId="10" xfId="0" applyNumberFormat="1" applyFont="1" applyFill="1" applyBorder="1" applyAlignment="1">
      <alignment horizontal="center" vertical="center" wrapText="1"/>
    </xf>
    <xf numFmtId="49" fontId="40" fillId="16" borderId="8"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7" xfId="0" applyNumberFormat="1" applyFont="1" applyFill="1" applyBorder="1" applyAlignment="1">
      <alignment horizontal="center" vertical="center" wrapText="1"/>
    </xf>
    <xf numFmtId="49" fontId="35" fillId="16" borderId="8" xfId="0" applyNumberFormat="1" applyFont="1" applyFill="1" applyBorder="1" applyAlignment="1">
      <alignment horizontal="center" vertical="center" wrapText="1"/>
    </xf>
    <xf numFmtId="49" fontId="0" fillId="0" borderId="0" xfId="0" applyNumberFormat="1" applyAlignment="1">
      <alignment horizontal="left" wrapText="1"/>
    </xf>
    <xf numFmtId="0" fontId="2" fillId="0" borderId="1" xfId="0" applyNumberFormat="1" applyFont="1" applyBorder="1" applyAlignment="1">
      <alignment horizontal="center" wrapText="1"/>
    </xf>
    <xf numFmtId="0" fontId="20" fillId="0" borderId="0" xfId="0" applyFont="1" applyAlignment="1">
      <alignment horizontal="left"/>
    </xf>
    <xf numFmtId="0" fontId="20" fillId="0" borderId="9" xfId="0" applyFont="1" applyBorder="1" applyAlignment="1">
      <alignment horizontal="center"/>
    </xf>
    <xf numFmtId="49" fontId="33" fillId="0" borderId="0" xfId="0" applyNumberFormat="1" applyFont="1" applyBorder="1" applyAlignment="1">
      <alignment horizontal="center" vertical="center" wrapText="1"/>
    </xf>
    <xf numFmtId="0" fontId="32" fillId="0" borderId="1" xfId="0" applyNumberFormat="1" applyFont="1" applyBorder="1" applyAlignment="1">
      <alignment vertical="center" wrapText="1"/>
    </xf>
    <xf numFmtId="0" fontId="31" fillId="0" borderId="1" xfId="0" applyFont="1" applyBorder="1" applyAlignment="1">
      <alignment vertical="center" wrapText="1"/>
    </xf>
    <xf numFmtId="0" fontId="32" fillId="0" borderId="1" xfId="0" applyNumberFormat="1" applyFont="1" applyBorder="1" applyAlignment="1">
      <alignment horizontal="center" vertical="center" wrapText="1"/>
    </xf>
  </cellXfs>
  <cellStyles count="58">
    <cellStyle name="TableStyleLight1" xfId="1"/>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2" xfId="19"/>
    <cellStyle name="Обычный 12 2" xfId="20"/>
    <cellStyle name="Обычный 15" xfId="21"/>
    <cellStyle name="Обычный 15 2" xfId="22"/>
    <cellStyle name="Обычный 2 10" xfId="23"/>
    <cellStyle name="Обычный 2 2" xfId="24"/>
    <cellStyle name="Обычный 2 2 2" xfId="25"/>
    <cellStyle name="Обычный 2 2 3 8" xfId="26"/>
    <cellStyle name="Обычный 2 2 4" xfId="27"/>
    <cellStyle name="Обычный 2 3 2" xfId="28"/>
    <cellStyle name="Обычный 26 2 2 2" xfId="29"/>
    <cellStyle name="Обычный 6" xfId="30"/>
    <cellStyle name="Обычный 6 2 2" xfId="31"/>
    <cellStyle name="Обычный 6 4" xfId="32"/>
    <cellStyle name="Обычный 7" xfId="33"/>
    <cellStyle name="Обычный 9" xfId="34"/>
    <cellStyle name="Плохой" xfId="35" builtinId="27" customBuiltin="1"/>
    <cellStyle name="Пояснение" xfId="36" builtinId="53" customBuiltin="1"/>
    <cellStyle name="Примечание" xfId="37" builtinId="10" customBuiltin="1"/>
    <cellStyle name="Процентный 2" xfId="38"/>
    <cellStyle name="Процентный 2 2" xfId="39"/>
    <cellStyle name="Связанная ячейка" xfId="40" builtinId="24" customBuiltin="1"/>
    <cellStyle name="Текст предупреждения" xfId="41" builtinId="11" customBuiltin="1"/>
    <cellStyle name="Финансовый" xfId="42" builtinId="3"/>
    <cellStyle name="Финансовый 10 3" xfId="43"/>
    <cellStyle name="Финансовый 10 3 2" xfId="44"/>
    <cellStyle name="Финансовый 10 3 3" xfId="45"/>
    <cellStyle name="Финансовый 10 3 3 3" xfId="46"/>
    <cellStyle name="Финансовый 10 3 4" xfId="55"/>
    <cellStyle name="Финансовый 10 3 5" xfId="54"/>
    <cellStyle name="Финансовый 11" xfId="47"/>
    <cellStyle name="Финансовый 11 2" xfId="57"/>
    <cellStyle name="Финансовый 11 3" xfId="56"/>
    <cellStyle name="Финансовый 2" xfId="48"/>
    <cellStyle name="Финансовый 2 2" xfId="49"/>
    <cellStyle name="Финансовый 3" xfId="50"/>
    <cellStyle name="Финансовый 4 2 2" xfId="51"/>
    <cellStyle name="Финансовый 5" xfId="52"/>
    <cellStyle name="Хороший"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0</xdr:row>
      <xdr:rowOff>66675</xdr:rowOff>
    </xdr:to>
    <xdr:sp macro="" textlink="">
      <xdr:nvSpPr>
        <xdr:cNvPr id="615966" name="AutoShape 5" descr="*">
          <a:extLst>
            <a:ext uri="{FF2B5EF4-FFF2-40B4-BE49-F238E27FC236}">
              <a16:creationId xmlns:a16="http://schemas.microsoft.com/office/drawing/2014/main" xmlns="" id="{00000000-0008-0000-0000-00001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7" name="AutoShape 6" descr="*">
          <a:extLst>
            <a:ext uri="{FF2B5EF4-FFF2-40B4-BE49-F238E27FC236}">
              <a16:creationId xmlns:a16="http://schemas.microsoft.com/office/drawing/2014/main" xmlns="" id="{00000000-0008-0000-0000-00001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8" name="AutoShape 5" descr="*">
          <a:extLst>
            <a:ext uri="{FF2B5EF4-FFF2-40B4-BE49-F238E27FC236}">
              <a16:creationId xmlns:a16="http://schemas.microsoft.com/office/drawing/2014/main" xmlns="" id="{00000000-0008-0000-0000-00002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9" name="AutoShape 6" descr="*">
          <a:extLst>
            <a:ext uri="{FF2B5EF4-FFF2-40B4-BE49-F238E27FC236}">
              <a16:creationId xmlns:a16="http://schemas.microsoft.com/office/drawing/2014/main" xmlns="" id="{00000000-0008-0000-0000-00002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0" name="AutoShape 5" descr="*">
          <a:extLst>
            <a:ext uri="{FF2B5EF4-FFF2-40B4-BE49-F238E27FC236}">
              <a16:creationId xmlns:a16="http://schemas.microsoft.com/office/drawing/2014/main" xmlns="" id="{00000000-0008-0000-0000-00002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1" name="AutoShape 6" descr="*">
          <a:extLst>
            <a:ext uri="{FF2B5EF4-FFF2-40B4-BE49-F238E27FC236}">
              <a16:creationId xmlns:a16="http://schemas.microsoft.com/office/drawing/2014/main" xmlns="" id="{00000000-0008-0000-0000-00002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2" name="AutoShape 5" descr="*">
          <a:extLst>
            <a:ext uri="{FF2B5EF4-FFF2-40B4-BE49-F238E27FC236}">
              <a16:creationId xmlns:a16="http://schemas.microsoft.com/office/drawing/2014/main" xmlns="" id="{00000000-0008-0000-0000-00002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3" name="AutoShape 6" descr="*">
          <a:extLst>
            <a:ext uri="{FF2B5EF4-FFF2-40B4-BE49-F238E27FC236}">
              <a16:creationId xmlns:a16="http://schemas.microsoft.com/office/drawing/2014/main" xmlns="" id="{00000000-0008-0000-0000-00002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4" name="AutoShape 5" descr="*">
          <a:extLst>
            <a:ext uri="{FF2B5EF4-FFF2-40B4-BE49-F238E27FC236}">
              <a16:creationId xmlns:a16="http://schemas.microsoft.com/office/drawing/2014/main" xmlns="" id="{00000000-0008-0000-0000-00002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5" name="AutoShape 6" descr="*">
          <a:extLst>
            <a:ext uri="{FF2B5EF4-FFF2-40B4-BE49-F238E27FC236}">
              <a16:creationId xmlns:a16="http://schemas.microsoft.com/office/drawing/2014/main" xmlns="" id="{00000000-0008-0000-0000-00002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6" name="AutoShape 5" descr="*">
          <a:extLst>
            <a:ext uri="{FF2B5EF4-FFF2-40B4-BE49-F238E27FC236}">
              <a16:creationId xmlns:a16="http://schemas.microsoft.com/office/drawing/2014/main" xmlns="" id="{00000000-0008-0000-0000-00002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7" name="AutoShape 6" descr="*">
          <a:extLst>
            <a:ext uri="{FF2B5EF4-FFF2-40B4-BE49-F238E27FC236}">
              <a16:creationId xmlns:a16="http://schemas.microsoft.com/office/drawing/2014/main" xmlns="" id="{00000000-0008-0000-0000-00002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8" name="AutoShape 5" descr="*">
          <a:extLst>
            <a:ext uri="{FF2B5EF4-FFF2-40B4-BE49-F238E27FC236}">
              <a16:creationId xmlns:a16="http://schemas.microsoft.com/office/drawing/2014/main" xmlns="" id="{00000000-0008-0000-0000-00002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9" name="AutoShape 6" descr="*">
          <a:extLst>
            <a:ext uri="{FF2B5EF4-FFF2-40B4-BE49-F238E27FC236}">
              <a16:creationId xmlns:a16="http://schemas.microsoft.com/office/drawing/2014/main" xmlns="" id="{00000000-0008-0000-0000-00002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0" name="AutoShape 5" descr="*">
          <a:extLst>
            <a:ext uri="{FF2B5EF4-FFF2-40B4-BE49-F238E27FC236}">
              <a16:creationId xmlns:a16="http://schemas.microsoft.com/office/drawing/2014/main" xmlns="" id="{00000000-0008-0000-0000-00002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1" name="AutoShape 6" descr="*">
          <a:extLst>
            <a:ext uri="{FF2B5EF4-FFF2-40B4-BE49-F238E27FC236}">
              <a16:creationId xmlns:a16="http://schemas.microsoft.com/office/drawing/2014/main" xmlns="" id="{00000000-0008-0000-0000-00002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2" name="AutoShape 5" descr="*">
          <a:extLst>
            <a:ext uri="{FF2B5EF4-FFF2-40B4-BE49-F238E27FC236}">
              <a16:creationId xmlns:a16="http://schemas.microsoft.com/office/drawing/2014/main" xmlns="" id="{00000000-0008-0000-0000-00002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3" name="AutoShape 6" descr="*">
          <a:extLst>
            <a:ext uri="{FF2B5EF4-FFF2-40B4-BE49-F238E27FC236}">
              <a16:creationId xmlns:a16="http://schemas.microsoft.com/office/drawing/2014/main" xmlns="" id="{00000000-0008-0000-0000-00002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4" name="AutoShape 5" descr="*">
          <a:extLst>
            <a:ext uri="{FF2B5EF4-FFF2-40B4-BE49-F238E27FC236}">
              <a16:creationId xmlns:a16="http://schemas.microsoft.com/office/drawing/2014/main" xmlns="" id="{00000000-0008-0000-0000-00003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5" name="AutoShape 6" descr="*">
          <a:extLst>
            <a:ext uri="{FF2B5EF4-FFF2-40B4-BE49-F238E27FC236}">
              <a16:creationId xmlns:a16="http://schemas.microsoft.com/office/drawing/2014/main" xmlns="" id="{00000000-0008-0000-0000-00003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6" name="AutoShape 5" descr="*">
          <a:extLst>
            <a:ext uri="{FF2B5EF4-FFF2-40B4-BE49-F238E27FC236}">
              <a16:creationId xmlns:a16="http://schemas.microsoft.com/office/drawing/2014/main" xmlns="" id="{00000000-0008-0000-0000-00003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7" name="AutoShape 6" descr="*">
          <a:extLst>
            <a:ext uri="{FF2B5EF4-FFF2-40B4-BE49-F238E27FC236}">
              <a16:creationId xmlns:a16="http://schemas.microsoft.com/office/drawing/2014/main" xmlns="" id="{00000000-0008-0000-0000-00003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8" name="AutoShape 5" descr="*">
          <a:extLst>
            <a:ext uri="{FF2B5EF4-FFF2-40B4-BE49-F238E27FC236}">
              <a16:creationId xmlns:a16="http://schemas.microsoft.com/office/drawing/2014/main" xmlns="" id="{00000000-0008-0000-0000-00003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9" name="AutoShape 6" descr="*">
          <a:extLst>
            <a:ext uri="{FF2B5EF4-FFF2-40B4-BE49-F238E27FC236}">
              <a16:creationId xmlns:a16="http://schemas.microsoft.com/office/drawing/2014/main" xmlns="" id="{00000000-0008-0000-0000-00003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0" name="AutoShape 5" descr="*">
          <a:extLst>
            <a:ext uri="{FF2B5EF4-FFF2-40B4-BE49-F238E27FC236}">
              <a16:creationId xmlns:a16="http://schemas.microsoft.com/office/drawing/2014/main" xmlns="" id="{00000000-0008-0000-0000-00003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1" name="AutoShape 6" descr="*">
          <a:extLst>
            <a:ext uri="{FF2B5EF4-FFF2-40B4-BE49-F238E27FC236}">
              <a16:creationId xmlns:a16="http://schemas.microsoft.com/office/drawing/2014/main" xmlns="" id="{00000000-0008-0000-0000-00003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2" name="AutoShape 5" descr="*">
          <a:extLst>
            <a:ext uri="{FF2B5EF4-FFF2-40B4-BE49-F238E27FC236}">
              <a16:creationId xmlns:a16="http://schemas.microsoft.com/office/drawing/2014/main" xmlns="" id="{00000000-0008-0000-0000-00003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3" name="AutoShape 6" descr="*">
          <a:extLst>
            <a:ext uri="{FF2B5EF4-FFF2-40B4-BE49-F238E27FC236}">
              <a16:creationId xmlns:a16="http://schemas.microsoft.com/office/drawing/2014/main" xmlns="" id="{00000000-0008-0000-0000-00003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4" name="AutoShape 5" descr="*">
          <a:extLst>
            <a:ext uri="{FF2B5EF4-FFF2-40B4-BE49-F238E27FC236}">
              <a16:creationId xmlns:a16="http://schemas.microsoft.com/office/drawing/2014/main" xmlns="" id="{00000000-0008-0000-0000-00003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5" name="AutoShape 6" descr="*">
          <a:extLst>
            <a:ext uri="{FF2B5EF4-FFF2-40B4-BE49-F238E27FC236}">
              <a16:creationId xmlns:a16="http://schemas.microsoft.com/office/drawing/2014/main" xmlns="" id="{00000000-0008-0000-0000-00003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6" name="AutoShape 5" descr="*">
          <a:extLst>
            <a:ext uri="{FF2B5EF4-FFF2-40B4-BE49-F238E27FC236}">
              <a16:creationId xmlns:a16="http://schemas.microsoft.com/office/drawing/2014/main" xmlns="" id="{00000000-0008-0000-0000-00003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7" name="AutoShape 6" descr="*">
          <a:extLst>
            <a:ext uri="{FF2B5EF4-FFF2-40B4-BE49-F238E27FC236}">
              <a16:creationId xmlns:a16="http://schemas.microsoft.com/office/drawing/2014/main" xmlns="" id="{00000000-0008-0000-0000-00003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8" name="AutoShape 5" descr="*">
          <a:extLst>
            <a:ext uri="{FF2B5EF4-FFF2-40B4-BE49-F238E27FC236}">
              <a16:creationId xmlns:a16="http://schemas.microsoft.com/office/drawing/2014/main" xmlns="" id="{00000000-0008-0000-0000-00003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9" name="AutoShape 6" descr="*">
          <a:extLst>
            <a:ext uri="{FF2B5EF4-FFF2-40B4-BE49-F238E27FC236}">
              <a16:creationId xmlns:a16="http://schemas.microsoft.com/office/drawing/2014/main" xmlns="" id="{00000000-0008-0000-0000-00003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0" name="AutoShape 5" descr="*">
          <a:extLst>
            <a:ext uri="{FF2B5EF4-FFF2-40B4-BE49-F238E27FC236}">
              <a16:creationId xmlns:a16="http://schemas.microsoft.com/office/drawing/2014/main" xmlns="" id="{00000000-0008-0000-0000-00004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1" name="AutoShape 6" descr="*">
          <a:extLst>
            <a:ext uri="{FF2B5EF4-FFF2-40B4-BE49-F238E27FC236}">
              <a16:creationId xmlns:a16="http://schemas.microsoft.com/office/drawing/2014/main" xmlns="" id="{00000000-0008-0000-0000-00004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2" name="AutoShape 5" descr="*">
          <a:extLst>
            <a:ext uri="{FF2B5EF4-FFF2-40B4-BE49-F238E27FC236}">
              <a16:creationId xmlns:a16="http://schemas.microsoft.com/office/drawing/2014/main" xmlns="" id="{00000000-0008-0000-0000-00004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3" name="AutoShape 6" descr="*">
          <a:extLst>
            <a:ext uri="{FF2B5EF4-FFF2-40B4-BE49-F238E27FC236}">
              <a16:creationId xmlns:a16="http://schemas.microsoft.com/office/drawing/2014/main" xmlns="" id="{00000000-0008-0000-0000-00004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4" name="AutoShape 5" descr="*">
          <a:extLst>
            <a:ext uri="{FF2B5EF4-FFF2-40B4-BE49-F238E27FC236}">
              <a16:creationId xmlns:a16="http://schemas.microsoft.com/office/drawing/2014/main" xmlns="" id="{00000000-0008-0000-0000-00004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5" name="AutoShape 6" descr="*">
          <a:extLst>
            <a:ext uri="{FF2B5EF4-FFF2-40B4-BE49-F238E27FC236}">
              <a16:creationId xmlns:a16="http://schemas.microsoft.com/office/drawing/2014/main" xmlns="" id="{00000000-0008-0000-0000-00004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6" name="AutoShape 5" descr="*">
          <a:extLst>
            <a:ext uri="{FF2B5EF4-FFF2-40B4-BE49-F238E27FC236}">
              <a16:creationId xmlns:a16="http://schemas.microsoft.com/office/drawing/2014/main" xmlns="" id="{00000000-0008-0000-0000-00004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7" name="AutoShape 6" descr="*">
          <a:extLst>
            <a:ext uri="{FF2B5EF4-FFF2-40B4-BE49-F238E27FC236}">
              <a16:creationId xmlns:a16="http://schemas.microsoft.com/office/drawing/2014/main" xmlns="" id="{00000000-0008-0000-0000-00004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8" name="AutoShape 5" descr="*">
          <a:extLst>
            <a:ext uri="{FF2B5EF4-FFF2-40B4-BE49-F238E27FC236}">
              <a16:creationId xmlns:a16="http://schemas.microsoft.com/office/drawing/2014/main" xmlns="" id="{00000000-0008-0000-0000-00004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9" name="AutoShape 6" descr="*">
          <a:extLst>
            <a:ext uri="{FF2B5EF4-FFF2-40B4-BE49-F238E27FC236}">
              <a16:creationId xmlns:a16="http://schemas.microsoft.com/office/drawing/2014/main" xmlns="" id="{00000000-0008-0000-0000-00004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0" name="AutoShape 5" descr="*">
          <a:extLst>
            <a:ext uri="{FF2B5EF4-FFF2-40B4-BE49-F238E27FC236}">
              <a16:creationId xmlns:a16="http://schemas.microsoft.com/office/drawing/2014/main" xmlns="" id="{00000000-0008-0000-0000-00004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1" name="AutoShape 6" descr="*">
          <a:extLst>
            <a:ext uri="{FF2B5EF4-FFF2-40B4-BE49-F238E27FC236}">
              <a16:creationId xmlns:a16="http://schemas.microsoft.com/office/drawing/2014/main" xmlns="" id="{00000000-0008-0000-0000-00004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2" name="AutoShape 5" descr="*">
          <a:extLst>
            <a:ext uri="{FF2B5EF4-FFF2-40B4-BE49-F238E27FC236}">
              <a16:creationId xmlns:a16="http://schemas.microsoft.com/office/drawing/2014/main" xmlns="" id="{00000000-0008-0000-0000-00004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3" name="AutoShape 6" descr="*">
          <a:extLst>
            <a:ext uri="{FF2B5EF4-FFF2-40B4-BE49-F238E27FC236}">
              <a16:creationId xmlns:a16="http://schemas.microsoft.com/office/drawing/2014/main" xmlns="" id="{00000000-0008-0000-0000-00004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4" name="AutoShape 5" descr="*">
          <a:extLst>
            <a:ext uri="{FF2B5EF4-FFF2-40B4-BE49-F238E27FC236}">
              <a16:creationId xmlns:a16="http://schemas.microsoft.com/office/drawing/2014/main" xmlns="" id="{00000000-0008-0000-0000-00004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5" name="AutoShape 6" descr="*">
          <a:extLst>
            <a:ext uri="{FF2B5EF4-FFF2-40B4-BE49-F238E27FC236}">
              <a16:creationId xmlns:a16="http://schemas.microsoft.com/office/drawing/2014/main" xmlns="" id="{00000000-0008-0000-0000-00004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6" name="AutoShape 5" descr="*">
          <a:extLst>
            <a:ext uri="{FF2B5EF4-FFF2-40B4-BE49-F238E27FC236}">
              <a16:creationId xmlns:a16="http://schemas.microsoft.com/office/drawing/2014/main" xmlns="" id="{00000000-0008-0000-0000-00005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7" name="AutoShape 6" descr="*">
          <a:extLst>
            <a:ext uri="{FF2B5EF4-FFF2-40B4-BE49-F238E27FC236}">
              <a16:creationId xmlns:a16="http://schemas.microsoft.com/office/drawing/2014/main" xmlns="" id="{00000000-0008-0000-0000-00005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8" name="AutoShape 5" descr="*">
          <a:extLst>
            <a:ext uri="{FF2B5EF4-FFF2-40B4-BE49-F238E27FC236}">
              <a16:creationId xmlns:a16="http://schemas.microsoft.com/office/drawing/2014/main" xmlns="" id="{00000000-0008-0000-0000-00005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9" name="AutoShape 6" descr="*">
          <a:extLst>
            <a:ext uri="{FF2B5EF4-FFF2-40B4-BE49-F238E27FC236}">
              <a16:creationId xmlns:a16="http://schemas.microsoft.com/office/drawing/2014/main" xmlns="" id="{00000000-0008-0000-0000-00005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0" name="AutoShape 5" descr="*">
          <a:extLst>
            <a:ext uri="{FF2B5EF4-FFF2-40B4-BE49-F238E27FC236}">
              <a16:creationId xmlns:a16="http://schemas.microsoft.com/office/drawing/2014/main" xmlns="" id="{00000000-0008-0000-0000-00005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1" name="AutoShape 6" descr="*">
          <a:extLst>
            <a:ext uri="{FF2B5EF4-FFF2-40B4-BE49-F238E27FC236}">
              <a16:creationId xmlns:a16="http://schemas.microsoft.com/office/drawing/2014/main" xmlns="" id="{00000000-0008-0000-0000-00005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2" name="AutoShape 5" descr="*">
          <a:extLst>
            <a:ext uri="{FF2B5EF4-FFF2-40B4-BE49-F238E27FC236}">
              <a16:creationId xmlns:a16="http://schemas.microsoft.com/office/drawing/2014/main" xmlns="" id="{00000000-0008-0000-0000-00005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3" name="AutoShape 6" descr="*">
          <a:extLst>
            <a:ext uri="{FF2B5EF4-FFF2-40B4-BE49-F238E27FC236}">
              <a16:creationId xmlns:a16="http://schemas.microsoft.com/office/drawing/2014/main" xmlns="" id="{00000000-0008-0000-0000-00005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4" name="AutoShape 5" descr="*">
          <a:extLst>
            <a:ext uri="{FF2B5EF4-FFF2-40B4-BE49-F238E27FC236}">
              <a16:creationId xmlns:a16="http://schemas.microsoft.com/office/drawing/2014/main" xmlns="" id="{00000000-0008-0000-0000-00005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5" name="AutoShape 6" descr="*">
          <a:extLst>
            <a:ext uri="{FF2B5EF4-FFF2-40B4-BE49-F238E27FC236}">
              <a16:creationId xmlns:a16="http://schemas.microsoft.com/office/drawing/2014/main" xmlns="" id="{00000000-0008-0000-0000-00005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6" name="AutoShape 5" descr="*">
          <a:extLst>
            <a:ext uri="{FF2B5EF4-FFF2-40B4-BE49-F238E27FC236}">
              <a16:creationId xmlns:a16="http://schemas.microsoft.com/office/drawing/2014/main" xmlns="" id="{00000000-0008-0000-0000-00005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7" name="AutoShape 6" descr="*">
          <a:extLst>
            <a:ext uri="{FF2B5EF4-FFF2-40B4-BE49-F238E27FC236}">
              <a16:creationId xmlns:a16="http://schemas.microsoft.com/office/drawing/2014/main" xmlns="" id="{00000000-0008-0000-0000-00005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8" name="AutoShape 5" descr="*">
          <a:extLst>
            <a:ext uri="{FF2B5EF4-FFF2-40B4-BE49-F238E27FC236}">
              <a16:creationId xmlns:a16="http://schemas.microsoft.com/office/drawing/2014/main" xmlns="" id="{00000000-0008-0000-0000-00005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9" name="AutoShape 6" descr="*">
          <a:extLst>
            <a:ext uri="{FF2B5EF4-FFF2-40B4-BE49-F238E27FC236}">
              <a16:creationId xmlns:a16="http://schemas.microsoft.com/office/drawing/2014/main" xmlns="" id="{00000000-0008-0000-0000-00005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0" name="AutoShape 5" descr="*">
          <a:extLst>
            <a:ext uri="{FF2B5EF4-FFF2-40B4-BE49-F238E27FC236}">
              <a16:creationId xmlns:a16="http://schemas.microsoft.com/office/drawing/2014/main" xmlns="" id="{00000000-0008-0000-0000-00005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1" name="AutoShape 6" descr="*">
          <a:extLst>
            <a:ext uri="{FF2B5EF4-FFF2-40B4-BE49-F238E27FC236}">
              <a16:creationId xmlns:a16="http://schemas.microsoft.com/office/drawing/2014/main" xmlns="" id="{00000000-0008-0000-0000-00005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2" name="AutoShape 5" descr="*">
          <a:extLst>
            <a:ext uri="{FF2B5EF4-FFF2-40B4-BE49-F238E27FC236}">
              <a16:creationId xmlns:a16="http://schemas.microsoft.com/office/drawing/2014/main" xmlns="" id="{00000000-0008-0000-0000-00006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3" name="AutoShape 6" descr="*">
          <a:extLst>
            <a:ext uri="{FF2B5EF4-FFF2-40B4-BE49-F238E27FC236}">
              <a16:creationId xmlns:a16="http://schemas.microsoft.com/office/drawing/2014/main" xmlns="" id="{00000000-0008-0000-0000-00006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4" name="AutoShape 5" descr="*">
          <a:extLst>
            <a:ext uri="{FF2B5EF4-FFF2-40B4-BE49-F238E27FC236}">
              <a16:creationId xmlns:a16="http://schemas.microsoft.com/office/drawing/2014/main" xmlns="" id="{00000000-0008-0000-0000-00006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5" name="AutoShape 6" descr="*">
          <a:extLst>
            <a:ext uri="{FF2B5EF4-FFF2-40B4-BE49-F238E27FC236}">
              <a16:creationId xmlns:a16="http://schemas.microsoft.com/office/drawing/2014/main" xmlns="" id="{00000000-0008-0000-0000-00006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6" name="AutoShape 5" descr="*">
          <a:extLst>
            <a:ext uri="{FF2B5EF4-FFF2-40B4-BE49-F238E27FC236}">
              <a16:creationId xmlns:a16="http://schemas.microsoft.com/office/drawing/2014/main" xmlns="" id="{00000000-0008-0000-0000-00006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7" name="AutoShape 6" descr="*">
          <a:extLst>
            <a:ext uri="{FF2B5EF4-FFF2-40B4-BE49-F238E27FC236}">
              <a16:creationId xmlns:a16="http://schemas.microsoft.com/office/drawing/2014/main" xmlns="" id="{00000000-0008-0000-0000-00006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8" name="AutoShape 5" descr="*">
          <a:extLst>
            <a:ext uri="{FF2B5EF4-FFF2-40B4-BE49-F238E27FC236}">
              <a16:creationId xmlns:a16="http://schemas.microsoft.com/office/drawing/2014/main" xmlns="" id="{00000000-0008-0000-0000-00006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9" name="AutoShape 6" descr="*">
          <a:extLst>
            <a:ext uri="{FF2B5EF4-FFF2-40B4-BE49-F238E27FC236}">
              <a16:creationId xmlns:a16="http://schemas.microsoft.com/office/drawing/2014/main" xmlns="" id="{00000000-0008-0000-0000-00006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0" name="AutoShape 5" descr="*">
          <a:extLst>
            <a:ext uri="{FF2B5EF4-FFF2-40B4-BE49-F238E27FC236}">
              <a16:creationId xmlns:a16="http://schemas.microsoft.com/office/drawing/2014/main" xmlns="" id="{00000000-0008-0000-0000-00006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1" name="AutoShape 6" descr="*">
          <a:extLst>
            <a:ext uri="{FF2B5EF4-FFF2-40B4-BE49-F238E27FC236}">
              <a16:creationId xmlns:a16="http://schemas.microsoft.com/office/drawing/2014/main" xmlns="" id="{00000000-0008-0000-0000-00006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2" name="AutoShape 5" descr="*">
          <a:extLst>
            <a:ext uri="{FF2B5EF4-FFF2-40B4-BE49-F238E27FC236}">
              <a16:creationId xmlns:a16="http://schemas.microsoft.com/office/drawing/2014/main" xmlns="" id="{00000000-0008-0000-0000-00006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3" name="AutoShape 6" descr="*">
          <a:extLst>
            <a:ext uri="{FF2B5EF4-FFF2-40B4-BE49-F238E27FC236}">
              <a16:creationId xmlns:a16="http://schemas.microsoft.com/office/drawing/2014/main" xmlns="" id="{00000000-0008-0000-0000-00006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4" name="AutoShape 5" descr="*">
          <a:extLst>
            <a:ext uri="{FF2B5EF4-FFF2-40B4-BE49-F238E27FC236}">
              <a16:creationId xmlns:a16="http://schemas.microsoft.com/office/drawing/2014/main" xmlns="" id="{00000000-0008-0000-0000-00006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5" name="AutoShape 6" descr="*">
          <a:extLst>
            <a:ext uri="{FF2B5EF4-FFF2-40B4-BE49-F238E27FC236}">
              <a16:creationId xmlns:a16="http://schemas.microsoft.com/office/drawing/2014/main" xmlns="" id="{00000000-0008-0000-0000-00006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6" name="AutoShape 5" descr="*">
          <a:extLst>
            <a:ext uri="{FF2B5EF4-FFF2-40B4-BE49-F238E27FC236}">
              <a16:creationId xmlns:a16="http://schemas.microsoft.com/office/drawing/2014/main" xmlns="" id="{00000000-0008-0000-0000-00006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7" name="AutoShape 6" descr="*">
          <a:extLst>
            <a:ext uri="{FF2B5EF4-FFF2-40B4-BE49-F238E27FC236}">
              <a16:creationId xmlns:a16="http://schemas.microsoft.com/office/drawing/2014/main" xmlns="" id="{00000000-0008-0000-0000-00006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8" name="AutoShape 5" descr="*">
          <a:extLst>
            <a:ext uri="{FF2B5EF4-FFF2-40B4-BE49-F238E27FC236}">
              <a16:creationId xmlns:a16="http://schemas.microsoft.com/office/drawing/2014/main" xmlns="" id="{00000000-0008-0000-0000-00007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9" name="AutoShape 6" descr="*">
          <a:extLst>
            <a:ext uri="{FF2B5EF4-FFF2-40B4-BE49-F238E27FC236}">
              <a16:creationId xmlns:a16="http://schemas.microsoft.com/office/drawing/2014/main" xmlns="" id="{00000000-0008-0000-0000-00007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0" name="AutoShape 5" descr="*">
          <a:extLst>
            <a:ext uri="{FF2B5EF4-FFF2-40B4-BE49-F238E27FC236}">
              <a16:creationId xmlns:a16="http://schemas.microsoft.com/office/drawing/2014/main" xmlns="" id="{00000000-0008-0000-0000-00007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1" name="AutoShape 6" descr="*">
          <a:extLst>
            <a:ext uri="{FF2B5EF4-FFF2-40B4-BE49-F238E27FC236}">
              <a16:creationId xmlns:a16="http://schemas.microsoft.com/office/drawing/2014/main" xmlns="" id="{00000000-0008-0000-0000-00007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2" name="AutoShape 5" descr="*">
          <a:extLst>
            <a:ext uri="{FF2B5EF4-FFF2-40B4-BE49-F238E27FC236}">
              <a16:creationId xmlns:a16="http://schemas.microsoft.com/office/drawing/2014/main" xmlns="" id="{00000000-0008-0000-0000-00007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3" name="AutoShape 6" descr="*">
          <a:extLst>
            <a:ext uri="{FF2B5EF4-FFF2-40B4-BE49-F238E27FC236}">
              <a16:creationId xmlns:a16="http://schemas.microsoft.com/office/drawing/2014/main" xmlns="" id="{00000000-0008-0000-0000-00007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4" name="AutoShape 5" descr="*">
          <a:extLst>
            <a:ext uri="{FF2B5EF4-FFF2-40B4-BE49-F238E27FC236}">
              <a16:creationId xmlns:a16="http://schemas.microsoft.com/office/drawing/2014/main" xmlns="" id="{00000000-0008-0000-0000-00007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5" name="AutoShape 6" descr="*">
          <a:extLst>
            <a:ext uri="{FF2B5EF4-FFF2-40B4-BE49-F238E27FC236}">
              <a16:creationId xmlns:a16="http://schemas.microsoft.com/office/drawing/2014/main" xmlns="" id="{00000000-0008-0000-0000-00007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6" name="AutoShape 5" descr="*">
          <a:extLst>
            <a:ext uri="{FF2B5EF4-FFF2-40B4-BE49-F238E27FC236}">
              <a16:creationId xmlns:a16="http://schemas.microsoft.com/office/drawing/2014/main" xmlns="" id="{00000000-0008-0000-0000-00007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7" name="AutoShape 6" descr="*">
          <a:extLst>
            <a:ext uri="{FF2B5EF4-FFF2-40B4-BE49-F238E27FC236}">
              <a16:creationId xmlns:a16="http://schemas.microsoft.com/office/drawing/2014/main" xmlns="" id="{00000000-0008-0000-0000-00007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8" name="AutoShape 5" descr="*">
          <a:extLst>
            <a:ext uri="{FF2B5EF4-FFF2-40B4-BE49-F238E27FC236}">
              <a16:creationId xmlns:a16="http://schemas.microsoft.com/office/drawing/2014/main" xmlns="" id="{00000000-0008-0000-0000-00007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9" name="AutoShape 6" descr="*">
          <a:extLst>
            <a:ext uri="{FF2B5EF4-FFF2-40B4-BE49-F238E27FC236}">
              <a16:creationId xmlns:a16="http://schemas.microsoft.com/office/drawing/2014/main" xmlns="" id="{00000000-0008-0000-0000-00007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0" name="AutoShape 5" descr="*">
          <a:extLst>
            <a:ext uri="{FF2B5EF4-FFF2-40B4-BE49-F238E27FC236}">
              <a16:creationId xmlns:a16="http://schemas.microsoft.com/office/drawing/2014/main" xmlns="" id="{00000000-0008-0000-0000-00007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1" name="AutoShape 6" descr="*">
          <a:extLst>
            <a:ext uri="{FF2B5EF4-FFF2-40B4-BE49-F238E27FC236}">
              <a16:creationId xmlns:a16="http://schemas.microsoft.com/office/drawing/2014/main" xmlns="" id="{00000000-0008-0000-0000-00007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2" name="AutoShape 5" descr="*">
          <a:extLst>
            <a:ext uri="{FF2B5EF4-FFF2-40B4-BE49-F238E27FC236}">
              <a16:creationId xmlns:a16="http://schemas.microsoft.com/office/drawing/2014/main" xmlns="" id="{00000000-0008-0000-0000-00007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3" name="AutoShape 6" descr="*">
          <a:extLst>
            <a:ext uri="{FF2B5EF4-FFF2-40B4-BE49-F238E27FC236}">
              <a16:creationId xmlns:a16="http://schemas.microsoft.com/office/drawing/2014/main" xmlns="" id="{00000000-0008-0000-0000-00007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4" name="AutoShape 5" descr="*">
          <a:extLst>
            <a:ext uri="{FF2B5EF4-FFF2-40B4-BE49-F238E27FC236}">
              <a16:creationId xmlns:a16="http://schemas.microsoft.com/office/drawing/2014/main" xmlns="" id="{00000000-0008-0000-0000-00008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5" name="AutoShape 6" descr="*">
          <a:extLst>
            <a:ext uri="{FF2B5EF4-FFF2-40B4-BE49-F238E27FC236}">
              <a16:creationId xmlns:a16="http://schemas.microsoft.com/office/drawing/2014/main" xmlns="" id="{00000000-0008-0000-0000-00008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6" name="AutoShape 5" descr="*">
          <a:extLst>
            <a:ext uri="{FF2B5EF4-FFF2-40B4-BE49-F238E27FC236}">
              <a16:creationId xmlns:a16="http://schemas.microsoft.com/office/drawing/2014/main" xmlns="" id="{00000000-0008-0000-0000-00008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7" name="AutoShape 6" descr="*">
          <a:extLst>
            <a:ext uri="{FF2B5EF4-FFF2-40B4-BE49-F238E27FC236}">
              <a16:creationId xmlns:a16="http://schemas.microsoft.com/office/drawing/2014/main" xmlns="" id="{00000000-0008-0000-0000-00008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8" name="AutoShape 5" descr="*">
          <a:extLst>
            <a:ext uri="{FF2B5EF4-FFF2-40B4-BE49-F238E27FC236}">
              <a16:creationId xmlns:a16="http://schemas.microsoft.com/office/drawing/2014/main" xmlns="" id="{00000000-0008-0000-0000-00008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9" name="AutoShape 6" descr="*">
          <a:extLst>
            <a:ext uri="{FF2B5EF4-FFF2-40B4-BE49-F238E27FC236}">
              <a16:creationId xmlns:a16="http://schemas.microsoft.com/office/drawing/2014/main" xmlns="" id="{00000000-0008-0000-0000-00008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0" name="AutoShape 5" descr="*">
          <a:extLst>
            <a:ext uri="{FF2B5EF4-FFF2-40B4-BE49-F238E27FC236}">
              <a16:creationId xmlns:a16="http://schemas.microsoft.com/office/drawing/2014/main" xmlns="" id="{00000000-0008-0000-0000-00008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1" name="AutoShape 6" descr="*">
          <a:extLst>
            <a:ext uri="{FF2B5EF4-FFF2-40B4-BE49-F238E27FC236}">
              <a16:creationId xmlns:a16="http://schemas.microsoft.com/office/drawing/2014/main" xmlns="" id="{00000000-0008-0000-0000-00008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2" name="AutoShape 5" descr="*">
          <a:extLst>
            <a:ext uri="{FF2B5EF4-FFF2-40B4-BE49-F238E27FC236}">
              <a16:creationId xmlns:a16="http://schemas.microsoft.com/office/drawing/2014/main" xmlns="" id="{00000000-0008-0000-0000-00008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3" name="AutoShape 6" descr="*">
          <a:extLst>
            <a:ext uri="{FF2B5EF4-FFF2-40B4-BE49-F238E27FC236}">
              <a16:creationId xmlns:a16="http://schemas.microsoft.com/office/drawing/2014/main" xmlns="" id="{00000000-0008-0000-0000-00008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4" name="AutoShape 5" descr="*">
          <a:extLst>
            <a:ext uri="{FF2B5EF4-FFF2-40B4-BE49-F238E27FC236}">
              <a16:creationId xmlns:a16="http://schemas.microsoft.com/office/drawing/2014/main" xmlns="" id="{00000000-0008-0000-0000-00008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5" name="AutoShape 6" descr="*">
          <a:extLst>
            <a:ext uri="{FF2B5EF4-FFF2-40B4-BE49-F238E27FC236}">
              <a16:creationId xmlns:a16="http://schemas.microsoft.com/office/drawing/2014/main" xmlns="" id="{00000000-0008-0000-0000-00008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6" name="AutoShape 5" descr="*">
          <a:extLst>
            <a:ext uri="{FF2B5EF4-FFF2-40B4-BE49-F238E27FC236}">
              <a16:creationId xmlns:a16="http://schemas.microsoft.com/office/drawing/2014/main" xmlns="" id="{00000000-0008-0000-0000-00008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7" name="AutoShape 6" descr="*">
          <a:extLst>
            <a:ext uri="{FF2B5EF4-FFF2-40B4-BE49-F238E27FC236}">
              <a16:creationId xmlns:a16="http://schemas.microsoft.com/office/drawing/2014/main" xmlns="" id="{00000000-0008-0000-0000-00008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8" name="AutoShape 5" descr="*">
          <a:extLst>
            <a:ext uri="{FF2B5EF4-FFF2-40B4-BE49-F238E27FC236}">
              <a16:creationId xmlns:a16="http://schemas.microsoft.com/office/drawing/2014/main" xmlns="" id="{00000000-0008-0000-0000-00008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9" name="AutoShape 6" descr="*">
          <a:extLst>
            <a:ext uri="{FF2B5EF4-FFF2-40B4-BE49-F238E27FC236}">
              <a16:creationId xmlns:a16="http://schemas.microsoft.com/office/drawing/2014/main" xmlns="" id="{00000000-0008-0000-0000-00008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0" name="AutoShape 5" descr="*">
          <a:extLst>
            <a:ext uri="{FF2B5EF4-FFF2-40B4-BE49-F238E27FC236}">
              <a16:creationId xmlns:a16="http://schemas.microsoft.com/office/drawing/2014/main" xmlns="" id="{00000000-0008-0000-0000-00009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1" name="AutoShape 6" descr="*">
          <a:extLst>
            <a:ext uri="{FF2B5EF4-FFF2-40B4-BE49-F238E27FC236}">
              <a16:creationId xmlns:a16="http://schemas.microsoft.com/office/drawing/2014/main" xmlns="" id="{00000000-0008-0000-0000-00009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2" name="AutoShape 5" descr="*">
          <a:extLst>
            <a:ext uri="{FF2B5EF4-FFF2-40B4-BE49-F238E27FC236}">
              <a16:creationId xmlns:a16="http://schemas.microsoft.com/office/drawing/2014/main" xmlns="" id="{00000000-0008-0000-0000-00009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3" name="AutoShape 6" descr="*">
          <a:extLst>
            <a:ext uri="{FF2B5EF4-FFF2-40B4-BE49-F238E27FC236}">
              <a16:creationId xmlns:a16="http://schemas.microsoft.com/office/drawing/2014/main" xmlns="" id="{00000000-0008-0000-0000-00009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4" name="AutoShape 5" descr="*">
          <a:extLst>
            <a:ext uri="{FF2B5EF4-FFF2-40B4-BE49-F238E27FC236}">
              <a16:creationId xmlns:a16="http://schemas.microsoft.com/office/drawing/2014/main" xmlns="" id="{00000000-0008-0000-0000-00009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5" name="AutoShape 6" descr="*">
          <a:extLst>
            <a:ext uri="{FF2B5EF4-FFF2-40B4-BE49-F238E27FC236}">
              <a16:creationId xmlns:a16="http://schemas.microsoft.com/office/drawing/2014/main" xmlns="" id="{00000000-0008-0000-0000-00009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6" name="AutoShape 5" descr="*">
          <a:extLst>
            <a:ext uri="{FF2B5EF4-FFF2-40B4-BE49-F238E27FC236}">
              <a16:creationId xmlns:a16="http://schemas.microsoft.com/office/drawing/2014/main" xmlns="" id="{00000000-0008-0000-0000-00009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7" name="AutoShape 6" descr="*">
          <a:extLst>
            <a:ext uri="{FF2B5EF4-FFF2-40B4-BE49-F238E27FC236}">
              <a16:creationId xmlns:a16="http://schemas.microsoft.com/office/drawing/2014/main" xmlns="" id="{00000000-0008-0000-0000-00009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8" name="AutoShape 5" descr="*">
          <a:extLst>
            <a:ext uri="{FF2B5EF4-FFF2-40B4-BE49-F238E27FC236}">
              <a16:creationId xmlns:a16="http://schemas.microsoft.com/office/drawing/2014/main" xmlns="" id="{00000000-0008-0000-0000-00009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9" name="AutoShape 6" descr="*">
          <a:extLst>
            <a:ext uri="{FF2B5EF4-FFF2-40B4-BE49-F238E27FC236}">
              <a16:creationId xmlns:a16="http://schemas.microsoft.com/office/drawing/2014/main" xmlns="" id="{00000000-0008-0000-0000-00009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0" name="AutoShape 5" descr="*">
          <a:extLst>
            <a:ext uri="{FF2B5EF4-FFF2-40B4-BE49-F238E27FC236}">
              <a16:creationId xmlns:a16="http://schemas.microsoft.com/office/drawing/2014/main" xmlns="" id="{00000000-0008-0000-0000-00009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1" name="AutoShape 6" descr="*">
          <a:extLst>
            <a:ext uri="{FF2B5EF4-FFF2-40B4-BE49-F238E27FC236}">
              <a16:creationId xmlns:a16="http://schemas.microsoft.com/office/drawing/2014/main" xmlns="" id="{00000000-0008-0000-0000-00009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2" name="AutoShape 5" descr="*">
          <a:extLst>
            <a:ext uri="{FF2B5EF4-FFF2-40B4-BE49-F238E27FC236}">
              <a16:creationId xmlns:a16="http://schemas.microsoft.com/office/drawing/2014/main" xmlns="" id="{00000000-0008-0000-0000-00009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3" name="AutoShape 6" descr="*">
          <a:extLst>
            <a:ext uri="{FF2B5EF4-FFF2-40B4-BE49-F238E27FC236}">
              <a16:creationId xmlns:a16="http://schemas.microsoft.com/office/drawing/2014/main" xmlns="" id="{00000000-0008-0000-0000-00009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4" name="AutoShape 5" descr="*">
          <a:extLst>
            <a:ext uri="{FF2B5EF4-FFF2-40B4-BE49-F238E27FC236}">
              <a16:creationId xmlns:a16="http://schemas.microsoft.com/office/drawing/2014/main" xmlns="" id="{00000000-0008-0000-0000-00009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5" name="AutoShape 6" descr="*">
          <a:extLst>
            <a:ext uri="{FF2B5EF4-FFF2-40B4-BE49-F238E27FC236}">
              <a16:creationId xmlns:a16="http://schemas.microsoft.com/office/drawing/2014/main" xmlns="" id="{00000000-0008-0000-0000-00009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6" name="AutoShape 5" descr="*">
          <a:extLst>
            <a:ext uri="{FF2B5EF4-FFF2-40B4-BE49-F238E27FC236}">
              <a16:creationId xmlns:a16="http://schemas.microsoft.com/office/drawing/2014/main" xmlns="" id="{00000000-0008-0000-0000-0000A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7" name="AutoShape 6" descr="*">
          <a:extLst>
            <a:ext uri="{FF2B5EF4-FFF2-40B4-BE49-F238E27FC236}">
              <a16:creationId xmlns:a16="http://schemas.microsoft.com/office/drawing/2014/main" xmlns="" id="{00000000-0008-0000-0000-0000A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8" name="AutoShape 5" descr="*">
          <a:extLst>
            <a:ext uri="{FF2B5EF4-FFF2-40B4-BE49-F238E27FC236}">
              <a16:creationId xmlns:a16="http://schemas.microsoft.com/office/drawing/2014/main" xmlns="" id="{00000000-0008-0000-0000-0000A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9" name="AutoShape 6" descr="*">
          <a:extLst>
            <a:ext uri="{FF2B5EF4-FFF2-40B4-BE49-F238E27FC236}">
              <a16:creationId xmlns:a16="http://schemas.microsoft.com/office/drawing/2014/main" xmlns="" id="{00000000-0008-0000-0000-0000A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0" name="AutoShape 5" descr="*">
          <a:extLst>
            <a:ext uri="{FF2B5EF4-FFF2-40B4-BE49-F238E27FC236}">
              <a16:creationId xmlns:a16="http://schemas.microsoft.com/office/drawing/2014/main" xmlns="" id="{00000000-0008-0000-0000-0000A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1" name="AutoShape 6" descr="*">
          <a:extLst>
            <a:ext uri="{FF2B5EF4-FFF2-40B4-BE49-F238E27FC236}">
              <a16:creationId xmlns:a16="http://schemas.microsoft.com/office/drawing/2014/main" xmlns="" id="{00000000-0008-0000-0000-0000A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2" name="AutoShape 5" descr="*">
          <a:extLst>
            <a:ext uri="{FF2B5EF4-FFF2-40B4-BE49-F238E27FC236}">
              <a16:creationId xmlns:a16="http://schemas.microsoft.com/office/drawing/2014/main" xmlns="" id="{00000000-0008-0000-0000-0000A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3" name="AutoShape 6" descr="*">
          <a:extLst>
            <a:ext uri="{FF2B5EF4-FFF2-40B4-BE49-F238E27FC236}">
              <a16:creationId xmlns:a16="http://schemas.microsoft.com/office/drawing/2014/main" xmlns="" id="{00000000-0008-0000-0000-0000A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4" name="AutoShape 5" descr="*">
          <a:extLst>
            <a:ext uri="{FF2B5EF4-FFF2-40B4-BE49-F238E27FC236}">
              <a16:creationId xmlns:a16="http://schemas.microsoft.com/office/drawing/2014/main" xmlns="" id="{00000000-0008-0000-0000-0000A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5" name="AutoShape 6" descr="*">
          <a:extLst>
            <a:ext uri="{FF2B5EF4-FFF2-40B4-BE49-F238E27FC236}">
              <a16:creationId xmlns:a16="http://schemas.microsoft.com/office/drawing/2014/main" xmlns="" id="{00000000-0008-0000-0000-0000A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6" name="AutoShape 5" descr="*">
          <a:extLst>
            <a:ext uri="{FF2B5EF4-FFF2-40B4-BE49-F238E27FC236}">
              <a16:creationId xmlns:a16="http://schemas.microsoft.com/office/drawing/2014/main" xmlns="" id="{00000000-0008-0000-0000-0000A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7" name="AutoShape 6" descr="*">
          <a:extLst>
            <a:ext uri="{FF2B5EF4-FFF2-40B4-BE49-F238E27FC236}">
              <a16:creationId xmlns:a16="http://schemas.microsoft.com/office/drawing/2014/main" xmlns="" id="{00000000-0008-0000-0000-0000A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8" name="AutoShape 5" descr="*">
          <a:extLst>
            <a:ext uri="{FF2B5EF4-FFF2-40B4-BE49-F238E27FC236}">
              <a16:creationId xmlns:a16="http://schemas.microsoft.com/office/drawing/2014/main" xmlns="" id="{00000000-0008-0000-0000-0000A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9" name="AutoShape 6" descr="*">
          <a:extLst>
            <a:ext uri="{FF2B5EF4-FFF2-40B4-BE49-F238E27FC236}">
              <a16:creationId xmlns:a16="http://schemas.microsoft.com/office/drawing/2014/main" xmlns="" id="{00000000-0008-0000-0000-0000A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0" name="AutoShape 5" descr="*">
          <a:extLst>
            <a:ext uri="{FF2B5EF4-FFF2-40B4-BE49-F238E27FC236}">
              <a16:creationId xmlns:a16="http://schemas.microsoft.com/office/drawing/2014/main" xmlns="" id="{00000000-0008-0000-0000-0000A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1" name="AutoShape 6" descr="*">
          <a:extLst>
            <a:ext uri="{FF2B5EF4-FFF2-40B4-BE49-F238E27FC236}">
              <a16:creationId xmlns:a16="http://schemas.microsoft.com/office/drawing/2014/main" xmlns="" id="{00000000-0008-0000-0000-0000A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2" name="AutoShape 5" descr="*">
          <a:extLst>
            <a:ext uri="{FF2B5EF4-FFF2-40B4-BE49-F238E27FC236}">
              <a16:creationId xmlns:a16="http://schemas.microsoft.com/office/drawing/2014/main" xmlns="" id="{00000000-0008-0000-0000-0000B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3" name="AutoShape 6" descr="*">
          <a:extLst>
            <a:ext uri="{FF2B5EF4-FFF2-40B4-BE49-F238E27FC236}">
              <a16:creationId xmlns:a16="http://schemas.microsoft.com/office/drawing/2014/main" xmlns="" id="{00000000-0008-0000-0000-0000B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4" name="AutoShape 5" descr="*">
          <a:extLst>
            <a:ext uri="{FF2B5EF4-FFF2-40B4-BE49-F238E27FC236}">
              <a16:creationId xmlns:a16="http://schemas.microsoft.com/office/drawing/2014/main" xmlns="" id="{00000000-0008-0000-0000-0000B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5" name="AutoShape 6" descr="*">
          <a:extLst>
            <a:ext uri="{FF2B5EF4-FFF2-40B4-BE49-F238E27FC236}">
              <a16:creationId xmlns:a16="http://schemas.microsoft.com/office/drawing/2014/main" xmlns="" id="{00000000-0008-0000-0000-0000B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6" name="AutoShape 5" descr="*">
          <a:extLst>
            <a:ext uri="{FF2B5EF4-FFF2-40B4-BE49-F238E27FC236}">
              <a16:creationId xmlns:a16="http://schemas.microsoft.com/office/drawing/2014/main" xmlns="" id="{00000000-0008-0000-0000-0000B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7" name="AutoShape 6" descr="*">
          <a:extLst>
            <a:ext uri="{FF2B5EF4-FFF2-40B4-BE49-F238E27FC236}">
              <a16:creationId xmlns:a16="http://schemas.microsoft.com/office/drawing/2014/main" xmlns="" id="{00000000-0008-0000-0000-0000B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8" name="AutoShape 5" descr="*">
          <a:extLst>
            <a:ext uri="{FF2B5EF4-FFF2-40B4-BE49-F238E27FC236}">
              <a16:creationId xmlns:a16="http://schemas.microsoft.com/office/drawing/2014/main" xmlns="" id="{00000000-0008-0000-0000-0000B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9" name="AutoShape 6" descr="*">
          <a:extLst>
            <a:ext uri="{FF2B5EF4-FFF2-40B4-BE49-F238E27FC236}">
              <a16:creationId xmlns:a16="http://schemas.microsoft.com/office/drawing/2014/main" xmlns="" id="{00000000-0008-0000-0000-0000B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0" name="AutoShape 5" descr="*">
          <a:extLst>
            <a:ext uri="{FF2B5EF4-FFF2-40B4-BE49-F238E27FC236}">
              <a16:creationId xmlns:a16="http://schemas.microsoft.com/office/drawing/2014/main" xmlns="" id="{00000000-0008-0000-0000-0000B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1" name="AutoShape 6" descr="*">
          <a:extLst>
            <a:ext uri="{FF2B5EF4-FFF2-40B4-BE49-F238E27FC236}">
              <a16:creationId xmlns:a16="http://schemas.microsoft.com/office/drawing/2014/main" xmlns="" id="{00000000-0008-0000-0000-0000B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2" name="AutoShape 5" descr="*">
          <a:extLst>
            <a:ext uri="{FF2B5EF4-FFF2-40B4-BE49-F238E27FC236}">
              <a16:creationId xmlns:a16="http://schemas.microsoft.com/office/drawing/2014/main" xmlns="" id="{00000000-0008-0000-0000-0000B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3" name="AutoShape 6" descr="*">
          <a:extLst>
            <a:ext uri="{FF2B5EF4-FFF2-40B4-BE49-F238E27FC236}">
              <a16:creationId xmlns:a16="http://schemas.microsoft.com/office/drawing/2014/main" xmlns="" id="{00000000-0008-0000-0000-0000B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4" name="AutoShape 5" descr="*">
          <a:extLst>
            <a:ext uri="{FF2B5EF4-FFF2-40B4-BE49-F238E27FC236}">
              <a16:creationId xmlns:a16="http://schemas.microsoft.com/office/drawing/2014/main" xmlns="" id="{00000000-0008-0000-0000-0000B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5" name="AutoShape 6" descr="*">
          <a:extLst>
            <a:ext uri="{FF2B5EF4-FFF2-40B4-BE49-F238E27FC236}">
              <a16:creationId xmlns:a16="http://schemas.microsoft.com/office/drawing/2014/main" xmlns="" id="{00000000-0008-0000-0000-0000B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6" name="AutoShape 5" descr="*">
          <a:extLst>
            <a:ext uri="{FF2B5EF4-FFF2-40B4-BE49-F238E27FC236}">
              <a16:creationId xmlns:a16="http://schemas.microsoft.com/office/drawing/2014/main" xmlns="" id="{00000000-0008-0000-0000-0000B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7" name="AutoShape 6" descr="*">
          <a:extLst>
            <a:ext uri="{FF2B5EF4-FFF2-40B4-BE49-F238E27FC236}">
              <a16:creationId xmlns:a16="http://schemas.microsoft.com/office/drawing/2014/main" xmlns="" id="{00000000-0008-0000-0000-0000B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8" name="AutoShape 5" descr="*">
          <a:extLst>
            <a:ext uri="{FF2B5EF4-FFF2-40B4-BE49-F238E27FC236}">
              <a16:creationId xmlns:a16="http://schemas.microsoft.com/office/drawing/2014/main" xmlns="" id="{00000000-0008-0000-0000-0000C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9" name="AutoShape 6" descr="*">
          <a:extLst>
            <a:ext uri="{FF2B5EF4-FFF2-40B4-BE49-F238E27FC236}">
              <a16:creationId xmlns:a16="http://schemas.microsoft.com/office/drawing/2014/main" xmlns="" id="{00000000-0008-0000-0000-0000C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0" name="AutoShape 5" descr="*">
          <a:extLst>
            <a:ext uri="{FF2B5EF4-FFF2-40B4-BE49-F238E27FC236}">
              <a16:creationId xmlns:a16="http://schemas.microsoft.com/office/drawing/2014/main" xmlns="" id="{00000000-0008-0000-0000-0000C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1" name="AutoShape 6" descr="*">
          <a:extLst>
            <a:ext uri="{FF2B5EF4-FFF2-40B4-BE49-F238E27FC236}">
              <a16:creationId xmlns:a16="http://schemas.microsoft.com/office/drawing/2014/main" xmlns="" id="{00000000-0008-0000-0000-0000C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2" name="AutoShape 5" descr="*">
          <a:extLst>
            <a:ext uri="{FF2B5EF4-FFF2-40B4-BE49-F238E27FC236}">
              <a16:creationId xmlns:a16="http://schemas.microsoft.com/office/drawing/2014/main" xmlns="" id="{00000000-0008-0000-0000-0000C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3" name="AutoShape 6" descr="*">
          <a:extLst>
            <a:ext uri="{FF2B5EF4-FFF2-40B4-BE49-F238E27FC236}">
              <a16:creationId xmlns:a16="http://schemas.microsoft.com/office/drawing/2014/main" xmlns="" id="{00000000-0008-0000-0000-0000C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4" name="AutoShape 5" descr="*">
          <a:extLst>
            <a:ext uri="{FF2B5EF4-FFF2-40B4-BE49-F238E27FC236}">
              <a16:creationId xmlns:a16="http://schemas.microsoft.com/office/drawing/2014/main" xmlns="" id="{00000000-0008-0000-0000-0000C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5" name="AutoShape 6" descr="*">
          <a:extLst>
            <a:ext uri="{FF2B5EF4-FFF2-40B4-BE49-F238E27FC236}">
              <a16:creationId xmlns:a16="http://schemas.microsoft.com/office/drawing/2014/main" xmlns="" id="{00000000-0008-0000-0000-0000C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6" name="AutoShape 5" descr="*">
          <a:extLst>
            <a:ext uri="{FF2B5EF4-FFF2-40B4-BE49-F238E27FC236}">
              <a16:creationId xmlns:a16="http://schemas.microsoft.com/office/drawing/2014/main" xmlns="" id="{00000000-0008-0000-0000-0000C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7" name="AutoShape 6" descr="*">
          <a:extLst>
            <a:ext uri="{FF2B5EF4-FFF2-40B4-BE49-F238E27FC236}">
              <a16:creationId xmlns:a16="http://schemas.microsoft.com/office/drawing/2014/main" xmlns="" id="{00000000-0008-0000-0000-0000C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8" name="AutoShape 5" descr="*">
          <a:extLst>
            <a:ext uri="{FF2B5EF4-FFF2-40B4-BE49-F238E27FC236}">
              <a16:creationId xmlns:a16="http://schemas.microsoft.com/office/drawing/2014/main" xmlns="" id="{00000000-0008-0000-0000-0000C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9" name="AutoShape 6" descr="*">
          <a:extLst>
            <a:ext uri="{FF2B5EF4-FFF2-40B4-BE49-F238E27FC236}">
              <a16:creationId xmlns:a16="http://schemas.microsoft.com/office/drawing/2014/main" xmlns="" id="{00000000-0008-0000-0000-0000C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0" name="AutoShape 5" descr="*">
          <a:extLst>
            <a:ext uri="{FF2B5EF4-FFF2-40B4-BE49-F238E27FC236}">
              <a16:creationId xmlns:a16="http://schemas.microsoft.com/office/drawing/2014/main" xmlns="" id="{00000000-0008-0000-0000-0000C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1" name="AutoShape 6" descr="*">
          <a:extLst>
            <a:ext uri="{FF2B5EF4-FFF2-40B4-BE49-F238E27FC236}">
              <a16:creationId xmlns:a16="http://schemas.microsoft.com/office/drawing/2014/main" xmlns="" id="{00000000-0008-0000-0000-0000C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2" name="AutoShape 5" descr="*">
          <a:extLst>
            <a:ext uri="{FF2B5EF4-FFF2-40B4-BE49-F238E27FC236}">
              <a16:creationId xmlns:a16="http://schemas.microsoft.com/office/drawing/2014/main" xmlns="" id="{00000000-0008-0000-0000-0000C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3" name="AutoShape 6" descr="*">
          <a:extLst>
            <a:ext uri="{FF2B5EF4-FFF2-40B4-BE49-F238E27FC236}">
              <a16:creationId xmlns:a16="http://schemas.microsoft.com/office/drawing/2014/main" xmlns="" id="{00000000-0008-0000-0000-0000C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4" name="AutoShape 5" descr="*">
          <a:extLst>
            <a:ext uri="{FF2B5EF4-FFF2-40B4-BE49-F238E27FC236}">
              <a16:creationId xmlns:a16="http://schemas.microsoft.com/office/drawing/2014/main" xmlns="" id="{00000000-0008-0000-0000-0000D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5" name="AutoShape 6" descr="*">
          <a:extLst>
            <a:ext uri="{FF2B5EF4-FFF2-40B4-BE49-F238E27FC236}">
              <a16:creationId xmlns:a16="http://schemas.microsoft.com/office/drawing/2014/main" xmlns="" id="{00000000-0008-0000-0000-0000D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6" name="AutoShape 5" descr="*">
          <a:extLst>
            <a:ext uri="{FF2B5EF4-FFF2-40B4-BE49-F238E27FC236}">
              <a16:creationId xmlns:a16="http://schemas.microsoft.com/office/drawing/2014/main" xmlns="" id="{00000000-0008-0000-0000-0000D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7" name="AutoShape 6" descr="*">
          <a:extLst>
            <a:ext uri="{FF2B5EF4-FFF2-40B4-BE49-F238E27FC236}">
              <a16:creationId xmlns:a16="http://schemas.microsoft.com/office/drawing/2014/main" xmlns="" id="{00000000-0008-0000-0000-0000D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8" name="AutoShape 5" descr="*">
          <a:extLst>
            <a:ext uri="{FF2B5EF4-FFF2-40B4-BE49-F238E27FC236}">
              <a16:creationId xmlns:a16="http://schemas.microsoft.com/office/drawing/2014/main" xmlns="" id="{00000000-0008-0000-0000-0000D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9" name="AutoShape 6" descr="*">
          <a:extLst>
            <a:ext uri="{FF2B5EF4-FFF2-40B4-BE49-F238E27FC236}">
              <a16:creationId xmlns:a16="http://schemas.microsoft.com/office/drawing/2014/main" xmlns="" id="{00000000-0008-0000-0000-0000D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0" name="AutoShape 5" descr="*">
          <a:extLst>
            <a:ext uri="{FF2B5EF4-FFF2-40B4-BE49-F238E27FC236}">
              <a16:creationId xmlns:a16="http://schemas.microsoft.com/office/drawing/2014/main" xmlns="" id="{00000000-0008-0000-0000-0000D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1" name="AutoShape 6" descr="*">
          <a:extLst>
            <a:ext uri="{FF2B5EF4-FFF2-40B4-BE49-F238E27FC236}">
              <a16:creationId xmlns:a16="http://schemas.microsoft.com/office/drawing/2014/main" xmlns="" id="{00000000-0008-0000-0000-0000D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2" name="AutoShape 5" descr="*">
          <a:extLst>
            <a:ext uri="{FF2B5EF4-FFF2-40B4-BE49-F238E27FC236}">
              <a16:creationId xmlns:a16="http://schemas.microsoft.com/office/drawing/2014/main" xmlns="" id="{00000000-0008-0000-0000-0000D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3" name="AutoShape 6" descr="*">
          <a:extLst>
            <a:ext uri="{FF2B5EF4-FFF2-40B4-BE49-F238E27FC236}">
              <a16:creationId xmlns:a16="http://schemas.microsoft.com/office/drawing/2014/main" xmlns="" id="{00000000-0008-0000-0000-0000D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4" name="AutoShape 5" descr="*">
          <a:extLst>
            <a:ext uri="{FF2B5EF4-FFF2-40B4-BE49-F238E27FC236}">
              <a16:creationId xmlns:a16="http://schemas.microsoft.com/office/drawing/2014/main" xmlns="" id="{00000000-0008-0000-0000-0000D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5" name="AutoShape 6" descr="*">
          <a:extLst>
            <a:ext uri="{FF2B5EF4-FFF2-40B4-BE49-F238E27FC236}">
              <a16:creationId xmlns:a16="http://schemas.microsoft.com/office/drawing/2014/main" xmlns="" id="{00000000-0008-0000-0000-0000D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6" name="AutoShape 5" descr="*">
          <a:extLst>
            <a:ext uri="{FF2B5EF4-FFF2-40B4-BE49-F238E27FC236}">
              <a16:creationId xmlns:a16="http://schemas.microsoft.com/office/drawing/2014/main" xmlns="" id="{00000000-0008-0000-0000-0000D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7" name="AutoShape 6" descr="*">
          <a:extLst>
            <a:ext uri="{FF2B5EF4-FFF2-40B4-BE49-F238E27FC236}">
              <a16:creationId xmlns:a16="http://schemas.microsoft.com/office/drawing/2014/main" xmlns="" id="{00000000-0008-0000-0000-0000D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8" name="AutoShape 5" descr="*">
          <a:extLst>
            <a:ext uri="{FF2B5EF4-FFF2-40B4-BE49-F238E27FC236}">
              <a16:creationId xmlns:a16="http://schemas.microsoft.com/office/drawing/2014/main" xmlns="" id="{00000000-0008-0000-0000-0000D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9" name="AutoShape 6" descr="*">
          <a:extLst>
            <a:ext uri="{FF2B5EF4-FFF2-40B4-BE49-F238E27FC236}">
              <a16:creationId xmlns:a16="http://schemas.microsoft.com/office/drawing/2014/main" xmlns="" id="{00000000-0008-0000-0000-0000D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0" name="AutoShape 5" descr="*">
          <a:extLst>
            <a:ext uri="{FF2B5EF4-FFF2-40B4-BE49-F238E27FC236}">
              <a16:creationId xmlns:a16="http://schemas.microsoft.com/office/drawing/2014/main" xmlns="" id="{00000000-0008-0000-0000-0000E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1" name="AutoShape 6" descr="*">
          <a:extLst>
            <a:ext uri="{FF2B5EF4-FFF2-40B4-BE49-F238E27FC236}">
              <a16:creationId xmlns:a16="http://schemas.microsoft.com/office/drawing/2014/main" xmlns="" id="{00000000-0008-0000-0000-0000E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2" name="AutoShape 5" descr="*">
          <a:extLst>
            <a:ext uri="{FF2B5EF4-FFF2-40B4-BE49-F238E27FC236}">
              <a16:creationId xmlns:a16="http://schemas.microsoft.com/office/drawing/2014/main" xmlns="" id="{00000000-0008-0000-0000-0000E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3" name="AutoShape 6" descr="*">
          <a:extLst>
            <a:ext uri="{FF2B5EF4-FFF2-40B4-BE49-F238E27FC236}">
              <a16:creationId xmlns:a16="http://schemas.microsoft.com/office/drawing/2014/main" xmlns="" id="{00000000-0008-0000-0000-0000E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4" name="AutoShape 5" descr="*">
          <a:extLst>
            <a:ext uri="{FF2B5EF4-FFF2-40B4-BE49-F238E27FC236}">
              <a16:creationId xmlns:a16="http://schemas.microsoft.com/office/drawing/2014/main" xmlns="" id="{00000000-0008-0000-0000-0000E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5" name="AutoShape 6" descr="*">
          <a:extLst>
            <a:ext uri="{FF2B5EF4-FFF2-40B4-BE49-F238E27FC236}">
              <a16:creationId xmlns:a16="http://schemas.microsoft.com/office/drawing/2014/main" xmlns="" id="{00000000-0008-0000-0000-0000E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6" name="AutoShape 5" descr="*">
          <a:extLst>
            <a:ext uri="{FF2B5EF4-FFF2-40B4-BE49-F238E27FC236}">
              <a16:creationId xmlns:a16="http://schemas.microsoft.com/office/drawing/2014/main" xmlns="" id="{00000000-0008-0000-0000-0000E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7" name="AutoShape 6" descr="*">
          <a:extLst>
            <a:ext uri="{FF2B5EF4-FFF2-40B4-BE49-F238E27FC236}">
              <a16:creationId xmlns:a16="http://schemas.microsoft.com/office/drawing/2014/main" xmlns="" id="{00000000-0008-0000-0000-0000E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8" name="AutoShape 5" descr="*">
          <a:extLst>
            <a:ext uri="{FF2B5EF4-FFF2-40B4-BE49-F238E27FC236}">
              <a16:creationId xmlns:a16="http://schemas.microsoft.com/office/drawing/2014/main" xmlns="" id="{00000000-0008-0000-0000-0000E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9" name="AutoShape 6" descr="*">
          <a:extLst>
            <a:ext uri="{FF2B5EF4-FFF2-40B4-BE49-F238E27FC236}">
              <a16:creationId xmlns:a16="http://schemas.microsoft.com/office/drawing/2014/main" xmlns="" id="{00000000-0008-0000-0000-0000E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0" name="AutoShape 5" descr="*">
          <a:extLst>
            <a:ext uri="{FF2B5EF4-FFF2-40B4-BE49-F238E27FC236}">
              <a16:creationId xmlns:a16="http://schemas.microsoft.com/office/drawing/2014/main" xmlns="" id="{00000000-0008-0000-0000-0000E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1" name="AutoShape 6" descr="*">
          <a:extLst>
            <a:ext uri="{FF2B5EF4-FFF2-40B4-BE49-F238E27FC236}">
              <a16:creationId xmlns:a16="http://schemas.microsoft.com/office/drawing/2014/main" xmlns="" id="{00000000-0008-0000-0000-0000E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2" name="AutoShape 5" descr="*">
          <a:extLst>
            <a:ext uri="{FF2B5EF4-FFF2-40B4-BE49-F238E27FC236}">
              <a16:creationId xmlns:a16="http://schemas.microsoft.com/office/drawing/2014/main" xmlns="" id="{00000000-0008-0000-0000-0000E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3" name="AutoShape 6" descr="*">
          <a:extLst>
            <a:ext uri="{FF2B5EF4-FFF2-40B4-BE49-F238E27FC236}">
              <a16:creationId xmlns:a16="http://schemas.microsoft.com/office/drawing/2014/main" xmlns="" id="{00000000-0008-0000-0000-0000E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4" name="AutoShape 5" descr="*">
          <a:extLst>
            <a:ext uri="{FF2B5EF4-FFF2-40B4-BE49-F238E27FC236}">
              <a16:creationId xmlns:a16="http://schemas.microsoft.com/office/drawing/2014/main" xmlns="" id="{00000000-0008-0000-0000-0000E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5" name="AutoShape 6" descr="*">
          <a:extLst>
            <a:ext uri="{FF2B5EF4-FFF2-40B4-BE49-F238E27FC236}">
              <a16:creationId xmlns:a16="http://schemas.microsoft.com/office/drawing/2014/main" xmlns="" id="{00000000-0008-0000-0000-0000E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6" name="AutoShape 5" descr="*">
          <a:extLst>
            <a:ext uri="{FF2B5EF4-FFF2-40B4-BE49-F238E27FC236}">
              <a16:creationId xmlns:a16="http://schemas.microsoft.com/office/drawing/2014/main" xmlns="" id="{00000000-0008-0000-0000-0000F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7" name="AutoShape 6" descr="*">
          <a:extLst>
            <a:ext uri="{FF2B5EF4-FFF2-40B4-BE49-F238E27FC236}">
              <a16:creationId xmlns:a16="http://schemas.microsoft.com/office/drawing/2014/main" xmlns="" id="{00000000-0008-0000-0000-0000F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8" name="AutoShape 5" descr="*">
          <a:extLst>
            <a:ext uri="{FF2B5EF4-FFF2-40B4-BE49-F238E27FC236}">
              <a16:creationId xmlns:a16="http://schemas.microsoft.com/office/drawing/2014/main" xmlns="" id="{00000000-0008-0000-0000-0000F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9" name="AutoShape 6" descr="*">
          <a:extLst>
            <a:ext uri="{FF2B5EF4-FFF2-40B4-BE49-F238E27FC236}">
              <a16:creationId xmlns:a16="http://schemas.microsoft.com/office/drawing/2014/main" xmlns="" id="{00000000-0008-0000-0000-0000F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0" name="AutoShape 5" descr="*">
          <a:extLst>
            <a:ext uri="{FF2B5EF4-FFF2-40B4-BE49-F238E27FC236}">
              <a16:creationId xmlns:a16="http://schemas.microsoft.com/office/drawing/2014/main" xmlns="" id="{00000000-0008-0000-0000-0000F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1" name="AutoShape 6" descr="*">
          <a:extLst>
            <a:ext uri="{FF2B5EF4-FFF2-40B4-BE49-F238E27FC236}">
              <a16:creationId xmlns:a16="http://schemas.microsoft.com/office/drawing/2014/main" xmlns="" id="{00000000-0008-0000-0000-0000F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2" name="AutoShape 5" descr="*">
          <a:extLst>
            <a:ext uri="{FF2B5EF4-FFF2-40B4-BE49-F238E27FC236}">
              <a16:creationId xmlns:a16="http://schemas.microsoft.com/office/drawing/2014/main" xmlns="" id="{00000000-0008-0000-0000-0000F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3" name="AutoShape 6" descr="*">
          <a:extLst>
            <a:ext uri="{FF2B5EF4-FFF2-40B4-BE49-F238E27FC236}">
              <a16:creationId xmlns:a16="http://schemas.microsoft.com/office/drawing/2014/main" xmlns="" id="{00000000-0008-0000-0000-0000F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4" name="AutoShape 5" descr="*">
          <a:extLst>
            <a:ext uri="{FF2B5EF4-FFF2-40B4-BE49-F238E27FC236}">
              <a16:creationId xmlns:a16="http://schemas.microsoft.com/office/drawing/2014/main" xmlns="" id="{00000000-0008-0000-0000-0000F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5" name="AutoShape 6" descr="*">
          <a:extLst>
            <a:ext uri="{FF2B5EF4-FFF2-40B4-BE49-F238E27FC236}">
              <a16:creationId xmlns:a16="http://schemas.microsoft.com/office/drawing/2014/main" xmlns="" id="{00000000-0008-0000-0000-0000F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6" name="AutoShape 5" descr="*">
          <a:extLst>
            <a:ext uri="{FF2B5EF4-FFF2-40B4-BE49-F238E27FC236}">
              <a16:creationId xmlns:a16="http://schemas.microsoft.com/office/drawing/2014/main" xmlns="" id="{00000000-0008-0000-0000-0000F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7" name="AutoShape 6" descr="*">
          <a:extLst>
            <a:ext uri="{FF2B5EF4-FFF2-40B4-BE49-F238E27FC236}">
              <a16:creationId xmlns:a16="http://schemas.microsoft.com/office/drawing/2014/main" xmlns="" id="{00000000-0008-0000-0000-0000F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8" name="AutoShape 5" descr="*">
          <a:extLst>
            <a:ext uri="{FF2B5EF4-FFF2-40B4-BE49-F238E27FC236}">
              <a16:creationId xmlns:a16="http://schemas.microsoft.com/office/drawing/2014/main" xmlns="" id="{00000000-0008-0000-0000-0000F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9" name="AutoShape 6" descr="*">
          <a:extLst>
            <a:ext uri="{FF2B5EF4-FFF2-40B4-BE49-F238E27FC236}">
              <a16:creationId xmlns:a16="http://schemas.microsoft.com/office/drawing/2014/main" xmlns="" id="{00000000-0008-0000-0000-0000F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0" name="AutoShape 5" descr="*">
          <a:extLst>
            <a:ext uri="{FF2B5EF4-FFF2-40B4-BE49-F238E27FC236}">
              <a16:creationId xmlns:a16="http://schemas.microsoft.com/office/drawing/2014/main" xmlns="" id="{00000000-0008-0000-0000-0000F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1" name="AutoShape 6" descr="*">
          <a:extLst>
            <a:ext uri="{FF2B5EF4-FFF2-40B4-BE49-F238E27FC236}">
              <a16:creationId xmlns:a16="http://schemas.microsoft.com/office/drawing/2014/main" xmlns="" id="{00000000-0008-0000-0000-0000F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2" name="AutoShape 5" descr="*">
          <a:extLst>
            <a:ext uri="{FF2B5EF4-FFF2-40B4-BE49-F238E27FC236}">
              <a16:creationId xmlns:a16="http://schemas.microsoft.com/office/drawing/2014/main" xmlns="" id="{00000000-0008-0000-0000-00000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3" name="AutoShape 6" descr="*">
          <a:extLst>
            <a:ext uri="{FF2B5EF4-FFF2-40B4-BE49-F238E27FC236}">
              <a16:creationId xmlns:a16="http://schemas.microsoft.com/office/drawing/2014/main" xmlns="" id="{00000000-0008-0000-0000-00000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4" name="AutoShape 5" descr="*">
          <a:extLst>
            <a:ext uri="{FF2B5EF4-FFF2-40B4-BE49-F238E27FC236}">
              <a16:creationId xmlns:a16="http://schemas.microsoft.com/office/drawing/2014/main" xmlns="" id="{00000000-0008-0000-0000-00000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5" name="AutoShape 6" descr="*">
          <a:extLst>
            <a:ext uri="{FF2B5EF4-FFF2-40B4-BE49-F238E27FC236}">
              <a16:creationId xmlns:a16="http://schemas.microsoft.com/office/drawing/2014/main" xmlns="" id="{00000000-0008-0000-0000-00000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6" name="AutoShape 5" descr="*">
          <a:extLst>
            <a:ext uri="{FF2B5EF4-FFF2-40B4-BE49-F238E27FC236}">
              <a16:creationId xmlns:a16="http://schemas.microsoft.com/office/drawing/2014/main" xmlns="" id="{00000000-0008-0000-0000-00000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7" name="AutoShape 6" descr="*">
          <a:extLst>
            <a:ext uri="{FF2B5EF4-FFF2-40B4-BE49-F238E27FC236}">
              <a16:creationId xmlns:a16="http://schemas.microsoft.com/office/drawing/2014/main" xmlns="" id="{00000000-0008-0000-0000-00000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8" name="AutoShape 5" descr="*">
          <a:extLst>
            <a:ext uri="{FF2B5EF4-FFF2-40B4-BE49-F238E27FC236}">
              <a16:creationId xmlns:a16="http://schemas.microsoft.com/office/drawing/2014/main" xmlns="" id="{00000000-0008-0000-0000-00000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9" name="AutoShape 6" descr="*">
          <a:extLst>
            <a:ext uri="{FF2B5EF4-FFF2-40B4-BE49-F238E27FC236}">
              <a16:creationId xmlns:a16="http://schemas.microsoft.com/office/drawing/2014/main" xmlns="" id="{00000000-0008-0000-0000-00000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0" name="AutoShape 5" descr="*">
          <a:extLst>
            <a:ext uri="{FF2B5EF4-FFF2-40B4-BE49-F238E27FC236}">
              <a16:creationId xmlns:a16="http://schemas.microsoft.com/office/drawing/2014/main" xmlns="" id="{00000000-0008-0000-0000-00000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1" name="AutoShape 6" descr="*">
          <a:extLst>
            <a:ext uri="{FF2B5EF4-FFF2-40B4-BE49-F238E27FC236}">
              <a16:creationId xmlns:a16="http://schemas.microsoft.com/office/drawing/2014/main" xmlns="" id="{00000000-0008-0000-0000-00000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2" name="AutoShape 5" descr="*">
          <a:extLst>
            <a:ext uri="{FF2B5EF4-FFF2-40B4-BE49-F238E27FC236}">
              <a16:creationId xmlns:a16="http://schemas.microsoft.com/office/drawing/2014/main" xmlns="" id="{00000000-0008-0000-0000-00000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3" name="AutoShape 6" descr="*">
          <a:extLst>
            <a:ext uri="{FF2B5EF4-FFF2-40B4-BE49-F238E27FC236}">
              <a16:creationId xmlns:a16="http://schemas.microsoft.com/office/drawing/2014/main" xmlns="" id="{00000000-0008-0000-0000-00000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4" name="AutoShape 5" descr="*">
          <a:extLst>
            <a:ext uri="{FF2B5EF4-FFF2-40B4-BE49-F238E27FC236}">
              <a16:creationId xmlns:a16="http://schemas.microsoft.com/office/drawing/2014/main" xmlns="" id="{00000000-0008-0000-0000-00000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5" name="AutoShape 6" descr="*">
          <a:extLst>
            <a:ext uri="{FF2B5EF4-FFF2-40B4-BE49-F238E27FC236}">
              <a16:creationId xmlns:a16="http://schemas.microsoft.com/office/drawing/2014/main" xmlns="" id="{00000000-0008-0000-0000-00000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6" name="AutoShape 5" descr="*">
          <a:extLst>
            <a:ext uri="{FF2B5EF4-FFF2-40B4-BE49-F238E27FC236}">
              <a16:creationId xmlns:a16="http://schemas.microsoft.com/office/drawing/2014/main" xmlns="" id="{00000000-0008-0000-0000-00000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7" name="AutoShape 6" descr="*">
          <a:extLst>
            <a:ext uri="{FF2B5EF4-FFF2-40B4-BE49-F238E27FC236}">
              <a16:creationId xmlns:a16="http://schemas.microsoft.com/office/drawing/2014/main" xmlns="" id="{00000000-0008-0000-0000-00000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8" name="AutoShape 5" descr="*">
          <a:extLst>
            <a:ext uri="{FF2B5EF4-FFF2-40B4-BE49-F238E27FC236}">
              <a16:creationId xmlns:a16="http://schemas.microsoft.com/office/drawing/2014/main" xmlns="" id="{00000000-0008-0000-0000-00001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9" name="AutoShape 6" descr="*">
          <a:extLst>
            <a:ext uri="{FF2B5EF4-FFF2-40B4-BE49-F238E27FC236}">
              <a16:creationId xmlns:a16="http://schemas.microsoft.com/office/drawing/2014/main" xmlns="" id="{00000000-0008-0000-0000-00001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0" name="AutoShape 5" descr="*">
          <a:extLst>
            <a:ext uri="{FF2B5EF4-FFF2-40B4-BE49-F238E27FC236}">
              <a16:creationId xmlns:a16="http://schemas.microsoft.com/office/drawing/2014/main" xmlns="" id="{00000000-0008-0000-0000-00001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1" name="AutoShape 6" descr="*">
          <a:extLst>
            <a:ext uri="{FF2B5EF4-FFF2-40B4-BE49-F238E27FC236}">
              <a16:creationId xmlns:a16="http://schemas.microsoft.com/office/drawing/2014/main" xmlns="" id="{00000000-0008-0000-0000-00001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2" name="AutoShape 5" descr="*">
          <a:extLst>
            <a:ext uri="{FF2B5EF4-FFF2-40B4-BE49-F238E27FC236}">
              <a16:creationId xmlns:a16="http://schemas.microsoft.com/office/drawing/2014/main" xmlns="" id="{00000000-0008-0000-0000-00001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3" name="AutoShape 6" descr="*">
          <a:extLst>
            <a:ext uri="{FF2B5EF4-FFF2-40B4-BE49-F238E27FC236}">
              <a16:creationId xmlns:a16="http://schemas.microsoft.com/office/drawing/2014/main" xmlns="" id="{00000000-0008-0000-0000-00001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4" name="AutoShape 5" descr="*">
          <a:extLst>
            <a:ext uri="{FF2B5EF4-FFF2-40B4-BE49-F238E27FC236}">
              <a16:creationId xmlns:a16="http://schemas.microsoft.com/office/drawing/2014/main" xmlns="" id="{00000000-0008-0000-0000-00001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5" name="AutoShape 6" descr="*">
          <a:extLst>
            <a:ext uri="{FF2B5EF4-FFF2-40B4-BE49-F238E27FC236}">
              <a16:creationId xmlns:a16="http://schemas.microsoft.com/office/drawing/2014/main" xmlns="" id="{00000000-0008-0000-0000-00001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6" name="AutoShape 5" descr="*">
          <a:extLst>
            <a:ext uri="{FF2B5EF4-FFF2-40B4-BE49-F238E27FC236}">
              <a16:creationId xmlns:a16="http://schemas.microsoft.com/office/drawing/2014/main" xmlns="" id="{00000000-0008-0000-0000-00001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7" name="AutoShape 6" descr="*">
          <a:extLst>
            <a:ext uri="{FF2B5EF4-FFF2-40B4-BE49-F238E27FC236}">
              <a16:creationId xmlns:a16="http://schemas.microsoft.com/office/drawing/2014/main" xmlns="" id="{00000000-0008-0000-0000-00001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8" name="AutoShape 5" descr="*">
          <a:extLst>
            <a:ext uri="{FF2B5EF4-FFF2-40B4-BE49-F238E27FC236}">
              <a16:creationId xmlns:a16="http://schemas.microsoft.com/office/drawing/2014/main" xmlns="" id="{00000000-0008-0000-0000-00001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9" name="AutoShape 6" descr="*">
          <a:extLst>
            <a:ext uri="{FF2B5EF4-FFF2-40B4-BE49-F238E27FC236}">
              <a16:creationId xmlns:a16="http://schemas.microsoft.com/office/drawing/2014/main" xmlns="" id="{00000000-0008-0000-0000-00001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0" name="AutoShape 5" descr="*">
          <a:extLst>
            <a:ext uri="{FF2B5EF4-FFF2-40B4-BE49-F238E27FC236}">
              <a16:creationId xmlns:a16="http://schemas.microsoft.com/office/drawing/2014/main" xmlns="" id="{00000000-0008-0000-0000-00001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1" name="AutoShape 6" descr="*">
          <a:extLst>
            <a:ext uri="{FF2B5EF4-FFF2-40B4-BE49-F238E27FC236}">
              <a16:creationId xmlns:a16="http://schemas.microsoft.com/office/drawing/2014/main" xmlns="" id="{00000000-0008-0000-0000-00001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2" name="AutoShape 5" descr="*">
          <a:extLst>
            <a:ext uri="{FF2B5EF4-FFF2-40B4-BE49-F238E27FC236}">
              <a16:creationId xmlns:a16="http://schemas.microsoft.com/office/drawing/2014/main" xmlns="" id="{00000000-0008-0000-0000-00001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3" name="AutoShape 6" descr="*">
          <a:extLst>
            <a:ext uri="{FF2B5EF4-FFF2-40B4-BE49-F238E27FC236}">
              <a16:creationId xmlns:a16="http://schemas.microsoft.com/office/drawing/2014/main" xmlns="" id="{00000000-0008-0000-0000-00001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4" name="AutoShape 5" descr="*">
          <a:extLst>
            <a:ext uri="{FF2B5EF4-FFF2-40B4-BE49-F238E27FC236}">
              <a16:creationId xmlns:a16="http://schemas.microsoft.com/office/drawing/2014/main" xmlns="" id="{00000000-0008-0000-0000-00002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5" name="AutoShape 6" descr="*">
          <a:extLst>
            <a:ext uri="{FF2B5EF4-FFF2-40B4-BE49-F238E27FC236}">
              <a16:creationId xmlns:a16="http://schemas.microsoft.com/office/drawing/2014/main" xmlns="" id="{00000000-0008-0000-0000-00002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6" name="AutoShape 5" descr="*">
          <a:extLst>
            <a:ext uri="{FF2B5EF4-FFF2-40B4-BE49-F238E27FC236}">
              <a16:creationId xmlns:a16="http://schemas.microsoft.com/office/drawing/2014/main" xmlns="" id="{00000000-0008-0000-0000-00002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7" name="AutoShape 6" descr="*">
          <a:extLst>
            <a:ext uri="{FF2B5EF4-FFF2-40B4-BE49-F238E27FC236}">
              <a16:creationId xmlns:a16="http://schemas.microsoft.com/office/drawing/2014/main" xmlns="" id="{00000000-0008-0000-0000-00002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8" name="AutoShape 5" descr="*">
          <a:extLst>
            <a:ext uri="{FF2B5EF4-FFF2-40B4-BE49-F238E27FC236}">
              <a16:creationId xmlns:a16="http://schemas.microsoft.com/office/drawing/2014/main" xmlns="" id="{00000000-0008-0000-0000-00002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9" name="AutoShape 6" descr="*">
          <a:extLst>
            <a:ext uri="{FF2B5EF4-FFF2-40B4-BE49-F238E27FC236}">
              <a16:creationId xmlns:a16="http://schemas.microsoft.com/office/drawing/2014/main" xmlns="" id="{00000000-0008-0000-0000-00002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0" name="AutoShape 5" descr="*">
          <a:extLst>
            <a:ext uri="{FF2B5EF4-FFF2-40B4-BE49-F238E27FC236}">
              <a16:creationId xmlns:a16="http://schemas.microsoft.com/office/drawing/2014/main" xmlns="" id="{00000000-0008-0000-0000-00002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1" name="AutoShape 6" descr="*">
          <a:extLst>
            <a:ext uri="{FF2B5EF4-FFF2-40B4-BE49-F238E27FC236}">
              <a16:creationId xmlns:a16="http://schemas.microsoft.com/office/drawing/2014/main" xmlns="" id="{00000000-0008-0000-0000-00002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2" name="AutoShape 5" descr="*">
          <a:extLst>
            <a:ext uri="{FF2B5EF4-FFF2-40B4-BE49-F238E27FC236}">
              <a16:creationId xmlns:a16="http://schemas.microsoft.com/office/drawing/2014/main" xmlns="" id="{00000000-0008-0000-0000-00002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3" name="AutoShape 6" descr="*">
          <a:extLst>
            <a:ext uri="{FF2B5EF4-FFF2-40B4-BE49-F238E27FC236}">
              <a16:creationId xmlns:a16="http://schemas.microsoft.com/office/drawing/2014/main" xmlns="" id="{00000000-0008-0000-0000-00002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4" name="AutoShape 5" descr="*">
          <a:extLst>
            <a:ext uri="{FF2B5EF4-FFF2-40B4-BE49-F238E27FC236}">
              <a16:creationId xmlns:a16="http://schemas.microsoft.com/office/drawing/2014/main" xmlns="" id="{00000000-0008-0000-0000-00002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5" name="AutoShape 6" descr="*">
          <a:extLst>
            <a:ext uri="{FF2B5EF4-FFF2-40B4-BE49-F238E27FC236}">
              <a16:creationId xmlns:a16="http://schemas.microsoft.com/office/drawing/2014/main" xmlns="" id="{00000000-0008-0000-0000-00002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6" name="AutoShape 5" descr="*">
          <a:extLst>
            <a:ext uri="{FF2B5EF4-FFF2-40B4-BE49-F238E27FC236}">
              <a16:creationId xmlns:a16="http://schemas.microsoft.com/office/drawing/2014/main" xmlns="" id="{00000000-0008-0000-0000-00002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7" name="AutoShape 6" descr="*">
          <a:extLst>
            <a:ext uri="{FF2B5EF4-FFF2-40B4-BE49-F238E27FC236}">
              <a16:creationId xmlns:a16="http://schemas.microsoft.com/office/drawing/2014/main" xmlns="" id="{00000000-0008-0000-0000-00002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8" name="AutoShape 5" descr="*">
          <a:extLst>
            <a:ext uri="{FF2B5EF4-FFF2-40B4-BE49-F238E27FC236}">
              <a16:creationId xmlns:a16="http://schemas.microsoft.com/office/drawing/2014/main" xmlns="" id="{00000000-0008-0000-0000-00002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9" name="AutoShape 6" descr="*">
          <a:extLst>
            <a:ext uri="{FF2B5EF4-FFF2-40B4-BE49-F238E27FC236}">
              <a16:creationId xmlns:a16="http://schemas.microsoft.com/office/drawing/2014/main" xmlns="" id="{00000000-0008-0000-0000-00002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0" name="AutoShape 5" descr="*">
          <a:extLst>
            <a:ext uri="{FF2B5EF4-FFF2-40B4-BE49-F238E27FC236}">
              <a16:creationId xmlns:a16="http://schemas.microsoft.com/office/drawing/2014/main" xmlns="" id="{00000000-0008-0000-0000-00003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1" name="AutoShape 6" descr="*">
          <a:extLst>
            <a:ext uri="{FF2B5EF4-FFF2-40B4-BE49-F238E27FC236}">
              <a16:creationId xmlns:a16="http://schemas.microsoft.com/office/drawing/2014/main" xmlns="" id="{00000000-0008-0000-0000-00003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2" name="AutoShape 5" descr="*">
          <a:extLst>
            <a:ext uri="{FF2B5EF4-FFF2-40B4-BE49-F238E27FC236}">
              <a16:creationId xmlns:a16="http://schemas.microsoft.com/office/drawing/2014/main" xmlns="" id="{00000000-0008-0000-0000-00003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3" name="AutoShape 6" descr="*">
          <a:extLst>
            <a:ext uri="{FF2B5EF4-FFF2-40B4-BE49-F238E27FC236}">
              <a16:creationId xmlns:a16="http://schemas.microsoft.com/office/drawing/2014/main" xmlns="" id="{00000000-0008-0000-0000-00003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4" name="AutoShape 5" descr="*">
          <a:extLst>
            <a:ext uri="{FF2B5EF4-FFF2-40B4-BE49-F238E27FC236}">
              <a16:creationId xmlns:a16="http://schemas.microsoft.com/office/drawing/2014/main" xmlns="" id="{00000000-0008-0000-0000-00003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5" name="AutoShape 6" descr="*">
          <a:extLst>
            <a:ext uri="{FF2B5EF4-FFF2-40B4-BE49-F238E27FC236}">
              <a16:creationId xmlns:a16="http://schemas.microsoft.com/office/drawing/2014/main" xmlns="" id="{00000000-0008-0000-0000-00003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6" name="AutoShape 5" descr="*">
          <a:extLst>
            <a:ext uri="{FF2B5EF4-FFF2-40B4-BE49-F238E27FC236}">
              <a16:creationId xmlns:a16="http://schemas.microsoft.com/office/drawing/2014/main" xmlns="" id="{00000000-0008-0000-0000-00003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7" name="AutoShape 6" descr="*">
          <a:extLst>
            <a:ext uri="{FF2B5EF4-FFF2-40B4-BE49-F238E27FC236}">
              <a16:creationId xmlns:a16="http://schemas.microsoft.com/office/drawing/2014/main" xmlns="" id="{00000000-0008-0000-0000-00003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8" name="AutoShape 5" descr="*">
          <a:extLst>
            <a:ext uri="{FF2B5EF4-FFF2-40B4-BE49-F238E27FC236}">
              <a16:creationId xmlns:a16="http://schemas.microsoft.com/office/drawing/2014/main" xmlns="" id="{00000000-0008-0000-0000-00003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9" name="AutoShape 6" descr="*">
          <a:extLst>
            <a:ext uri="{FF2B5EF4-FFF2-40B4-BE49-F238E27FC236}">
              <a16:creationId xmlns:a16="http://schemas.microsoft.com/office/drawing/2014/main" xmlns="" id="{00000000-0008-0000-0000-00003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0" name="AutoShape 5" descr="*">
          <a:extLst>
            <a:ext uri="{FF2B5EF4-FFF2-40B4-BE49-F238E27FC236}">
              <a16:creationId xmlns:a16="http://schemas.microsoft.com/office/drawing/2014/main" xmlns="" id="{00000000-0008-0000-0000-00003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1" name="AutoShape 6" descr="*">
          <a:extLst>
            <a:ext uri="{FF2B5EF4-FFF2-40B4-BE49-F238E27FC236}">
              <a16:creationId xmlns:a16="http://schemas.microsoft.com/office/drawing/2014/main" xmlns="" id="{00000000-0008-0000-0000-00003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2" name="AutoShape 5" descr="*">
          <a:extLst>
            <a:ext uri="{FF2B5EF4-FFF2-40B4-BE49-F238E27FC236}">
              <a16:creationId xmlns:a16="http://schemas.microsoft.com/office/drawing/2014/main" xmlns="" id="{00000000-0008-0000-0000-00003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3" name="AutoShape 6" descr="*">
          <a:extLst>
            <a:ext uri="{FF2B5EF4-FFF2-40B4-BE49-F238E27FC236}">
              <a16:creationId xmlns:a16="http://schemas.microsoft.com/office/drawing/2014/main" xmlns="" id="{00000000-0008-0000-0000-00003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4" name="AutoShape 5" descr="*">
          <a:extLst>
            <a:ext uri="{FF2B5EF4-FFF2-40B4-BE49-F238E27FC236}">
              <a16:creationId xmlns:a16="http://schemas.microsoft.com/office/drawing/2014/main" xmlns="" id="{00000000-0008-0000-0000-00003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5" name="AutoShape 6" descr="*">
          <a:extLst>
            <a:ext uri="{FF2B5EF4-FFF2-40B4-BE49-F238E27FC236}">
              <a16:creationId xmlns:a16="http://schemas.microsoft.com/office/drawing/2014/main" xmlns="" id="{00000000-0008-0000-0000-00003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6" name="AutoShape 5" descr="*">
          <a:extLst>
            <a:ext uri="{FF2B5EF4-FFF2-40B4-BE49-F238E27FC236}">
              <a16:creationId xmlns:a16="http://schemas.microsoft.com/office/drawing/2014/main" xmlns="" id="{00000000-0008-0000-0000-00004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7" name="AutoShape 6" descr="*">
          <a:extLst>
            <a:ext uri="{FF2B5EF4-FFF2-40B4-BE49-F238E27FC236}">
              <a16:creationId xmlns:a16="http://schemas.microsoft.com/office/drawing/2014/main" xmlns="" id="{00000000-0008-0000-0000-00004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8" name="AutoShape 5" descr="*">
          <a:extLst>
            <a:ext uri="{FF2B5EF4-FFF2-40B4-BE49-F238E27FC236}">
              <a16:creationId xmlns:a16="http://schemas.microsoft.com/office/drawing/2014/main" xmlns="" id="{00000000-0008-0000-0000-00004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9" name="AutoShape 6" descr="*">
          <a:extLst>
            <a:ext uri="{FF2B5EF4-FFF2-40B4-BE49-F238E27FC236}">
              <a16:creationId xmlns:a16="http://schemas.microsoft.com/office/drawing/2014/main" xmlns="" id="{00000000-0008-0000-0000-00004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0" name="AutoShape 5" descr="*">
          <a:extLst>
            <a:ext uri="{FF2B5EF4-FFF2-40B4-BE49-F238E27FC236}">
              <a16:creationId xmlns:a16="http://schemas.microsoft.com/office/drawing/2014/main" xmlns="" id="{00000000-0008-0000-0000-00004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1" name="AutoShape 6" descr="*">
          <a:extLst>
            <a:ext uri="{FF2B5EF4-FFF2-40B4-BE49-F238E27FC236}">
              <a16:creationId xmlns:a16="http://schemas.microsoft.com/office/drawing/2014/main" xmlns="" id="{00000000-0008-0000-0000-00004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2" name="AutoShape 5" descr="*">
          <a:extLst>
            <a:ext uri="{FF2B5EF4-FFF2-40B4-BE49-F238E27FC236}">
              <a16:creationId xmlns:a16="http://schemas.microsoft.com/office/drawing/2014/main" xmlns="" id="{00000000-0008-0000-0000-00004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3" name="AutoShape 6" descr="*">
          <a:extLst>
            <a:ext uri="{FF2B5EF4-FFF2-40B4-BE49-F238E27FC236}">
              <a16:creationId xmlns:a16="http://schemas.microsoft.com/office/drawing/2014/main" xmlns="" id="{00000000-0008-0000-0000-00004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4" name="AutoShape 5" descr="*">
          <a:extLst>
            <a:ext uri="{FF2B5EF4-FFF2-40B4-BE49-F238E27FC236}">
              <a16:creationId xmlns:a16="http://schemas.microsoft.com/office/drawing/2014/main" xmlns="" id="{00000000-0008-0000-0000-00004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5" name="AutoShape 6" descr="*">
          <a:extLst>
            <a:ext uri="{FF2B5EF4-FFF2-40B4-BE49-F238E27FC236}">
              <a16:creationId xmlns:a16="http://schemas.microsoft.com/office/drawing/2014/main" xmlns="" id="{00000000-0008-0000-0000-00004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6" name="AutoShape 5" descr="*">
          <a:extLst>
            <a:ext uri="{FF2B5EF4-FFF2-40B4-BE49-F238E27FC236}">
              <a16:creationId xmlns:a16="http://schemas.microsoft.com/office/drawing/2014/main" xmlns="" id="{00000000-0008-0000-0000-00004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7" name="AutoShape 6" descr="*">
          <a:extLst>
            <a:ext uri="{FF2B5EF4-FFF2-40B4-BE49-F238E27FC236}">
              <a16:creationId xmlns:a16="http://schemas.microsoft.com/office/drawing/2014/main" xmlns="" id="{00000000-0008-0000-0000-00004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8" name="AutoShape 5" descr="*">
          <a:extLst>
            <a:ext uri="{FF2B5EF4-FFF2-40B4-BE49-F238E27FC236}">
              <a16:creationId xmlns:a16="http://schemas.microsoft.com/office/drawing/2014/main" xmlns="" id="{00000000-0008-0000-0000-00004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9" name="AutoShape 6" descr="*">
          <a:extLst>
            <a:ext uri="{FF2B5EF4-FFF2-40B4-BE49-F238E27FC236}">
              <a16:creationId xmlns:a16="http://schemas.microsoft.com/office/drawing/2014/main" xmlns="" id="{00000000-0008-0000-0000-00004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0" name="AutoShape 5" descr="*">
          <a:extLst>
            <a:ext uri="{FF2B5EF4-FFF2-40B4-BE49-F238E27FC236}">
              <a16:creationId xmlns:a16="http://schemas.microsoft.com/office/drawing/2014/main" xmlns="" id="{00000000-0008-0000-0000-00004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1" name="AutoShape 6" descr="*">
          <a:extLst>
            <a:ext uri="{FF2B5EF4-FFF2-40B4-BE49-F238E27FC236}">
              <a16:creationId xmlns:a16="http://schemas.microsoft.com/office/drawing/2014/main" xmlns="" id="{00000000-0008-0000-0000-00004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2" name="AutoShape 5" descr="*">
          <a:extLst>
            <a:ext uri="{FF2B5EF4-FFF2-40B4-BE49-F238E27FC236}">
              <a16:creationId xmlns:a16="http://schemas.microsoft.com/office/drawing/2014/main" xmlns="" id="{00000000-0008-0000-0000-00005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3" name="AutoShape 6" descr="*">
          <a:extLst>
            <a:ext uri="{FF2B5EF4-FFF2-40B4-BE49-F238E27FC236}">
              <a16:creationId xmlns:a16="http://schemas.microsoft.com/office/drawing/2014/main" xmlns="" id="{00000000-0008-0000-0000-00005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4" name="AutoShape 5" descr="*">
          <a:extLst>
            <a:ext uri="{FF2B5EF4-FFF2-40B4-BE49-F238E27FC236}">
              <a16:creationId xmlns:a16="http://schemas.microsoft.com/office/drawing/2014/main" xmlns="" id="{00000000-0008-0000-0000-00005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5" name="AutoShape 6" descr="*">
          <a:extLst>
            <a:ext uri="{FF2B5EF4-FFF2-40B4-BE49-F238E27FC236}">
              <a16:creationId xmlns:a16="http://schemas.microsoft.com/office/drawing/2014/main" xmlns="" id="{00000000-0008-0000-0000-00005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6" name="AutoShape 5" descr="*">
          <a:extLst>
            <a:ext uri="{FF2B5EF4-FFF2-40B4-BE49-F238E27FC236}">
              <a16:creationId xmlns:a16="http://schemas.microsoft.com/office/drawing/2014/main" xmlns="" id="{00000000-0008-0000-0000-00005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7" name="AutoShape 6" descr="*">
          <a:extLst>
            <a:ext uri="{FF2B5EF4-FFF2-40B4-BE49-F238E27FC236}">
              <a16:creationId xmlns:a16="http://schemas.microsoft.com/office/drawing/2014/main" xmlns="" id="{00000000-0008-0000-0000-00005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8" name="AutoShape 5" descr="*">
          <a:extLst>
            <a:ext uri="{FF2B5EF4-FFF2-40B4-BE49-F238E27FC236}">
              <a16:creationId xmlns:a16="http://schemas.microsoft.com/office/drawing/2014/main" xmlns="" id="{00000000-0008-0000-0000-00005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9" name="AutoShape 6" descr="*">
          <a:extLst>
            <a:ext uri="{FF2B5EF4-FFF2-40B4-BE49-F238E27FC236}">
              <a16:creationId xmlns:a16="http://schemas.microsoft.com/office/drawing/2014/main" xmlns="" id="{00000000-0008-0000-0000-00005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0" name="AutoShape 5" descr="*">
          <a:extLst>
            <a:ext uri="{FF2B5EF4-FFF2-40B4-BE49-F238E27FC236}">
              <a16:creationId xmlns:a16="http://schemas.microsoft.com/office/drawing/2014/main" xmlns="" id="{00000000-0008-0000-0000-00005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1" name="AutoShape 6" descr="*">
          <a:extLst>
            <a:ext uri="{FF2B5EF4-FFF2-40B4-BE49-F238E27FC236}">
              <a16:creationId xmlns:a16="http://schemas.microsoft.com/office/drawing/2014/main" xmlns="" id="{00000000-0008-0000-0000-00005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2" name="AutoShape 5" descr="*">
          <a:extLst>
            <a:ext uri="{FF2B5EF4-FFF2-40B4-BE49-F238E27FC236}">
              <a16:creationId xmlns:a16="http://schemas.microsoft.com/office/drawing/2014/main" xmlns="" id="{00000000-0008-0000-0000-00005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3" name="AutoShape 6" descr="*">
          <a:extLst>
            <a:ext uri="{FF2B5EF4-FFF2-40B4-BE49-F238E27FC236}">
              <a16:creationId xmlns:a16="http://schemas.microsoft.com/office/drawing/2014/main" xmlns="" id="{00000000-0008-0000-0000-00005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4" name="AutoShape 5" descr="*">
          <a:extLst>
            <a:ext uri="{FF2B5EF4-FFF2-40B4-BE49-F238E27FC236}">
              <a16:creationId xmlns:a16="http://schemas.microsoft.com/office/drawing/2014/main" xmlns="" id="{00000000-0008-0000-0000-00005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5" name="AutoShape 6" descr="*">
          <a:extLst>
            <a:ext uri="{FF2B5EF4-FFF2-40B4-BE49-F238E27FC236}">
              <a16:creationId xmlns:a16="http://schemas.microsoft.com/office/drawing/2014/main" xmlns="" id="{00000000-0008-0000-0000-00005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6" name="AutoShape 5" descr="*">
          <a:extLst>
            <a:ext uri="{FF2B5EF4-FFF2-40B4-BE49-F238E27FC236}">
              <a16:creationId xmlns:a16="http://schemas.microsoft.com/office/drawing/2014/main" xmlns="" id="{00000000-0008-0000-0000-00005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7" name="AutoShape 6" descr="*">
          <a:extLst>
            <a:ext uri="{FF2B5EF4-FFF2-40B4-BE49-F238E27FC236}">
              <a16:creationId xmlns:a16="http://schemas.microsoft.com/office/drawing/2014/main" xmlns="" id="{00000000-0008-0000-0000-00005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8" name="AutoShape 5" descr="*">
          <a:extLst>
            <a:ext uri="{FF2B5EF4-FFF2-40B4-BE49-F238E27FC236}">
              <a16:creationId xmlns:a16="http://schemas.microsoft.com/office/drawing/2014/main" xmlns="" id="{00000000-0008-0000-0000-00006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9" name="AutoShape 6" descr="*">
          <a:extLst>
            <a:ext uri="{FF2B5EF4-FFF2-40B4-BE49-F238E27FC236}">
              <a16:creationId xmlns:a16="http://schemas.microsoft.com/office/drawing/2014/main" xmlns="" id="{00000000-0008-0000-0000-00006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0" name="AutoShape 5" descr="*">
          <a:extLst>
            <a:ext uri="{FF2B5EF4-FFF2-40B4-BE49-F238E27FC236}">
              <a16:creationId xmlns:a16="http://schemas.microsoft.com/office/drawing/2014/main" xmlns="" id="{00000000-0008-0000-0000-00006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1" name="AutoShape 6" descr="*">
          <a:extLst>
            <a:ext uri="{FF2B5EF4-FFF2-40B4-BE49-F238E27FC236}">
              <a16:creationId xmlns:a16="http://schemas.microsoft.com/office/drawing/2014/main" xmlns="" id="{00000000-0008-0000-0000-00006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2" name="AutoShape 5" descr="*">
          <a:extLst>
            <a:ext uri="{FF2B5EF4-FFF2-40B4-BE49-F238E27FC236}">
              <a16:creationId xmlns:a16="http://schemas.microsoft.com/office/drawing/2014/main" xmlns="" id="{00000000-0008-0000-0000-00006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3" name="AutoShape 6" descr="*">
          <a:extLst>
            <a:ext uri="{FF2B5EF4-FFF2-40B4-BE49-F238E27FC236}">
              <a16:creationId xmlns:a16="http://schemas.microsoft.com/office/drawing/2014/main" xmlns="" id="{00000000-0008-0000-0000-00006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4" name="AutoShape 5" descr="*">
          <a:extLst>
            <a:ext uri="{FF2B5EF4-FFF2-40B4-BE49-F238E27FC236}">
              <a16:creationId xmlns:a16="http://schemas.microsoft.com/office/drawing/2014/main" xmlns="" id="{00000000-0008-0000-0000-00006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5" name="AutoShape 6" descr="*">
          <a:extLst>
            <a:ext uri="{FF2B5EF4-FFF2-40B4-BE49-F238E27FC236}">
              <a16:creationId xmlns:a16="http://schemas.microsoft.com/office/drawing/2014/main" xmlns="" id="{00000000-0008-0000-0000-00006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6" name="AutoShape 5" descr="*">
          <a:extLst>
            <a:ext uri="{FF2B5EF4-FFF2-40B4-BE49-F238E27FC236}">
              <a16:creationId xmlns:a16="http://schemas.microsoft.com/office/drawing/2014/main" xmlns="" id="{00000000-0008-0000-0000-00006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7" name="AutoShape 6" descr="*">
          <a:extLst>
            <a:ext uri="{FF2B5EF4-FFF2-40B4-BE49-F238E27FC236}">
              <a16:creationId xmlns:a16="http://schemas.microsoft.com/office/drawing/2014/main" xmlns="" id="{00000000-0008-0000-0000-00006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8" name="AutoShape 5" descr="*">
          <a:extLst>
            <a:ext uri="{FF2B5EF4-FFF2-40B4-BE49-F238E27FC236}">
              <a16:creationId xmlns:a16="http://schemas.microsoft.com/office/drawing/2014/main" xmlns="" id="{00000000-0008-0000-0000-00006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9" name="AutoShape 6" descr="*">
          <a:extLst>
            <a:ext uri="{FF2B5EF4-FFF2-40B4-BE49-F238E27FC236}">
              <a16:creationId xmlns:a16="http://schemas.microsoft.com/office/drawing/2014/main" xmlns="" id="{00000000-0008-0000-0000-00006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0" name="AutoShape 5" descr="*">
          <a:extLst>
            <a:ext uri="{FF2B5EF4-FFF2-40B4-BE49-F238E27FC236}">
              <a16:creationId xmlns:a16="http://schemas.microsoft.com/office/drawing/2014/main" xmlns="" id="{00000000-0008-0000-0000-00006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1" name="AutoShape 6" descr="*">
          <a:extLst>
            <a:ext uri="{FF2B5EF4-FFF2-40B4-BE49-F238E27FC236}">
              <a16:creationId xmlns:a16="http://schemas.microsoft.com/office/drawing/2014/main" xmlns="" id="{00000000-0008-0000-0000-00006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2" name="AutoShape 5" descr="*">
          <a:extLst>
            <a:ext uri="{FF2B5EF4-FFF2-40B4-BE49-F238E27FC236}">
              <a16:creationId xmlns:a16="http://schemas.microsoft.com/office/drawing/2014/main" xmlns="" id="{00000000-0008-0000-0000-00006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3" name="AutoShape 6" descr="*">
          <a:extLst>
            <a:ext uri="{FF2B5EF4-FFF2-40B4-BE49-F238E27FC236}">
              <a16:creationId xmlns:a16="http://schemas.microsoft.com/office/drawing/2014/main" xmlns="" id="{00000000-0008-0000-0000-00006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4" name="AutoShape 5" descr="*">
          <a:extLst>
            <a:ext uri="{FF2B5EF4-FFF2-40B4-BE49-F238E27FC236}">
              <a16:creationId xmlns:a16="http://schemas.microsoft.com/office/drawing/2014/main" xmlns="" id="{00000000-0008-0000-0000-00007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5" name="AutoShape 6" descr="*">
          <a:extLst>
            <a:ext uri="{FF2B5EF4-FFF2-40B4-BE49-F238E27FC236}">
              <a16:creationId xmlns:a16="http://schemas.microsoft.com/office/drawing/2014/main" xmlns="" id="{00000000-0008-0000-0000-00007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6" name="AutoShape 5" descr="*">
          <a:extLst>
            <a:ext uri="{FF2B5EF4-FFF2-40B4-BE49-F238E27FC236}">
              <a16:creationId xmlns:a16="http://schemas.microsoft.com/office/drawing/2014/main" xmlns="" id="{00000000-0008-0000-0000-00007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7" name="AutoShape 6" descr="*">
          <a:extLst>
            <a:ext uri="{FF2B5EF4-FFF2-40B4-BE49-F238E27FC236}">
              <a16:creationId xmlns:a16="http://schemas.microsoft.com/office/drawing/2014/main" xmlns="" id="{00000000-0008-0000-0000-00007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8" name="AutoShape 5" descr="*">
          <a:extLst>
            <a:ext uri="{FF2B5EF4-FFF2-40B4-BE49-F238E27FC236}">
              <a16:creationId xmlns:a16="http://schemas.microsoft.com/office/drawing/2014/main" xmlns="" id="{00000000-0008-0000-0000-00007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9" name="AutoShape 6" descr="*">
          <a:extLst>
            <a:ext uri="{FF2B5EF4-FFF2-40B4-BE49-F238E27FC236}">
              <a16:creationId xmlns:a16="http://schemas.microsoft.com/office/drawing/2014/main" xmlns="" id="{00000000-0008-0000-0000-00007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0" name="AutoShape 5" descr="*">
          <a:extLst>
            <a:ext uri="{FF2B5EF4-FFF2-40B4-BE49-F238E27FC236}">
              <a16:creationId xmlns:a16="http://schemas.microsoft.com/office/drawing/2014/main" xmlns="" id="{00000000-0008-0000-0000-00007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1" name="AutoShape 6" descr="*">
          <a:extLst>
            <a:ext uri="{FF2B5EF4-FFF2-40B4-BE49-F238E27FC236}">
              <a16:creationId xmlns:a16="http://schemas.microsoft.com/office/drawing/2014/main" xmlns="" id="{00000000-0008-0000-0000-00007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2" name="AutoShape 5" descr="*">
          <a:extLst>
            <a:ext uri="{FF2B5EF4-FFF2-40B4-BE49-F238E27FC236}">
              <a16:creationId xmlns:a16="http://schemas.microsoft.com/office/drawing/2014/main" xmlns="" id="{00000000-0008-0000-0000-00007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3" name="AutoShape 6" descr="*">
          <a:extLst>
            <a:ext uri="{FF2B5EF4-FFF2-40B4-BE49-F238E27FC236}">
              <a16:creationId xmlns:a16="http://schemas.microsoft.com/office/drawing/2014/main" xmlns="" id="{00000000-0008-0000-0000-00007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4" name="AutoShape 5" descr="*">
          <a:extLst>
            <a:ext uri="{FF2B5EF4-FFF2-40B4-BE49-F238E27FC236}">
              <a16:creationId xmlns:a16="http://schemas.microsoft.com/office/drawing/2014/main" xmlns="" id="{00000000-0008-0000-0000-00007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5" name="AutoShape 6" descr="*">
          <a:extLst>
            <a:ext uri="{FF2B5EF4-FFF2-40B4-BE49-F238E27FC236}">
              <a16:creationId xmlns:a16="http://schemas.microsoft.com/office/drawing/2014/main" xmlns="" id="{00000000-0008-0000-0000-00007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6" name="AutoShape 5" descr="*">
          <a:extLst>
            <a:ext uri="{FF2B5EF4-FFF2-40B4-BE49-F238E27FC236}">
              <a16:creationId xmlns:a16="http://schemas.microsoft.com/office/drawing/2014/main" xmlns="" id="{00000000-0008-0000-0000-00007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7" name="AutoShape 6" descr="*">
          <a:extLst>
            <a:ext uri="{FF2B5EF4-FFF2-40B4-BE49-F238E27FC236}">
              <a16:creationId xmlns:a16="http://schemas.microsoft.com/office/drawing/2014/main" xmlns="" id="{00000000-0008-0000-0000-00007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8" name="AutoShape 5" descr="*">
          <a:extLst>
            <a:ext uri="{FF2B5EF4-FFF2-40B4-BE49-F238E27FC236}">
              <a16:creationId xmlns:a16="http://schemas.microsoft.com/office/drawing/2014/main" xmlns="" id="{00000000-0008-0000-0000-00007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9" name="AutoShape 6" descr="*">
          <a:extLst>
            <a:ext uri="{FF2B5EF4-FFF2-40B4-BE49-F238E27FC236}">
              <a16:creationId xmlns:a16="http://schemas.microsoft.com/office/drawing/2014/main" xmlns="" id="{00000000-0008-0000-0000-00007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0" name="AutoShape 5" descr="*">
          <a:extLst>
            <a:ext uri="{FF2B5EF4-FFF2-40B4-BE49-F238E27FC236}">
              <a16:creationId xmlns:a16="http://schemas.microsoft.com/office/drawing/2014/main" xmlns="" id="{00000000-0008-0000-0000-00008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1" name="AutoShape 6" descr="*">
          <a:extLst>
            <a:ext uri="{FF2B5EF4-FFF2-40B4-BE49-F238E27FC236}">
              <a16:creationId xmlns:a16="http://schemas.microsoft.com/office/drawing/2014/main" xmlns="" id="{00000000-0008-0000-0000-00008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2" name="AutoShape 5" descr="*">
          <a:extLst>
            <a:ext uri="{FF2B5EF4-FFF2-40B4-BE49-F238E27FC236}">
              <a16:creationId xmlns:a16="http://schemas.microsoft.com/office/drawing/2014/main" xmlns="" id="{00000000-0008-0000-0000-00008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3" name="AutoShape 6" descr="*">
          <a:extLst>
            <a:ext uri="{FF2B5EF4-FFF2-40B4-BE49-F238E27FC236}">
              <a16:creationId xmlns:a16="http://schemas.microsoft.com/office/drawing/2014/main" xmlns="" id="{00000000-0008-0000-0000-00008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4" name="AutoShape 5" descr="*">
          <a:extLst>
            <a:ext uri="{FF2B5EF4-FFF2-40B4-BE49-F238E27FC236}">
              <a16:creationId xmlns:a16="http://schemas.microsoft.com/office/drawing/2014/main" xmlns="" id="{00000000-0008-0000-0000-00008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5" name="AutoShape 6" descr="*">
          <a:extLst>
            <a:ext uri="{FF2B5EF4-FFF2-40B4-BE49-F238E27FC236}">
              <a16:creationId xmlns:a16="http://schemas.microsoft.com/office/drawing/2014/main" xmlns="" id="{00000000-0008-0000-0000-00008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6" name="AutoShape 5" descr="*">
          <a:extLst>
            <a:ext uri="{FF2B5EF4-FFF2-40B4-BE49-F238E27FC236}">
              <a16:creationId xmlns:a16="http://schemas.microsoft.com/office/drawing/2014/main" xmlns="" id="{00000000-0008-0000-0000-00008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7" name="AutoShape 6" descr="*">
          <a:extLst>
            <a:ext uri="{FF2B5EF4-FFF2-40B4-BE49-F238E27FC236}">
              <a16:creationId xmlns:a16="http://schemas.microsoft.com/office/drawing/2014/main" xmlns="" id="{00000000-0008-0000-0000-00008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8" name="AutoShape 5" descr="*">
          <a:extLst>
            <a:ext uri="{FF2B5EF4-FFF2-40B4-BE49-F238E27FC236}">
              <a16:creationId xmlns:a16="http://schemas.microsoft.com/office/drawing/2014/main" xmlns="" id="{00000000-0008-0000-0000-00008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9" name="AutoShape 6" descr="*">
          <a:extLst>
            <a:ext uri="{FF2B5EF4-FFF2-40B4-BE49-F238E27FC236}">
              <a16:creationId xmlns:a16="http://schemas.microsoft.com/office/drawing/2014/main" xmlns="" id="{00000000-0008-0000-0000-00008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0" name="AutoShape 5" descr="*">
          <a:extLst>
            <a:ext uri="{FF2B5EF4-FFF2-40B4-BE49-F238E27FC236}">
              <a16:creationId xmlns:a16="http://schemas.microsoft.com/office/drawing/2014/main" xmlns="" id="{00000000-0008-0000-0000-00008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1" name="AutoShape 6" descr="*">
          <a:extLst>
            <a:ext uri="{FF2B5EF4-FFF2-40B4-BE49-F238E27FC236}">
              <a16:creationId xmlns:a16="http://schemas.microsoft.com/office/drawing/2014/main" xmlns="" id="{00000000-0008-0000-0000-00008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2" name="AutoShape 5" descr="*">
          <a:extLst>
            <a:ext uri="{FF2B5EF4-FFF2-40B4-BE49-F238E27FC236}">
              <a16:creationId xmlns:a16="http://schemas.microsoft.com/office/drawing/2014/main" xmlns="" id="{00000000-0008-0000-0000-00008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3" name="AutoShape 6" descr="*">
          <a:extLst>
            <a:ext uri="{FF2B5EF4-FFF2-40B4-BE49-F238E27FC236}">
              <a16:creationId xmlns:a16="http://schemas.microsoft.com/office/drawing/2014/main" xmlns="" id="{00000000-0008-0000-0000-00008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4" name="AutoShape 5" descr="*">
          <a:extLst>
            <a:ext uri="{FF2B5EF4-FFF2-40B4-BE49-F238E27FC236}">
              <a16:creationId xmlns:a16="http://schemas.microsoft.com/office/drawing/2014/main" xmlns="" id="{00000000-0008-0000-0000-00008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5" name="AutoShape 6" descr="*">
          <a:extLst>
            <a:ext uri="{FF2B5EF4-FFF2-40B4-BE49-F238E27FC236}">
              <a16:creationId xmlns:a16="http://schemas.microsoft.com/office/drawing/2014/main" xmlns="" id="{00000000-0008-0000-0000-00008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6" name="AutoShape 5" descr="*">
          <a:extLst>
            <a:ext uri="{FF2B5EF4-FFF2-40B4-BE49-F238E27FC236}">
              <a16:creationId xmlns:a16="http://schemas.microsoft.com/office/drawing/2014/main" xmlns="" id="{00000000-0008-0000-0000-00009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7" name="AutoShape 6" descr="*">
          <a:extLst>
            <a:ext uri="{FF2B5EF4-FFF2-40B4-BE49-F238E27FC236}">
              <a16:creationId xmlns:a16="http://schemas.microsoft.com/office/drawing/2014/main" xmlns="" id="{00000000-0008-0000-0000-00009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8" name="AutoShape 5" descr="*">
          <a:extLst>
            <a:ext uri="{FF2B5EF4-FFF2-40B4-BE49-F238E27FC236}">
              <a16:creationId xmlns:a16="http://schemas.microsoft.com/office/drawing/2014/main" xmlns="" id="{00000000-0008-0000-0000-00009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9" name="AutoShape 6" descr="*">
          <a:extLst>
            <a:ext uri="{FF2B5EF4-FFF2-40B4-BE49-F238E27FC236}">
              <a16:creationId xmlns:a16="http://schemas.microsoft.com/office/drawing/2014/main" xmlns="" id="{00000000-0008-0000-0000-00009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0" name="AutoShape 5" descr="*">
          <a:extLst>
            <a:ext uri="{FF2B5EF4-FFF2-40B4-BE49-F238E27FC236}">
              <a16:creationId xmlns:a16="http://schemas.microsoft.com/office/drawing/2014/main" xmlns="" id="{00000000-0008-0000-0000-00009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1" name="AutoShape 6" descr="*">
          <a:extLst>
            <a:ext uri="{FF2B5EF4-FFF2-40B4-BE49-F238E27FC236}">
              <a16:creationId xmlns:a16="http://schemas.microsoft.com/office/drawing/2014/main" xmlns="" id="{00000000-0008-0000-0000-00009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2" name="AutoShape 5" descr="*">
          <a:extLst>
            <a:ext uri="{FF2B5EF4-FFF2-40B4-BE49-F238E27FC236}">
              <a16:creationId xmlns:a16="http://schemas.microsoft.com/office/drawing/2014/main" xmlns="" id="{00000000-0008-0000-0000-00009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3" name="AutoShape 6" descr="*">
          <a:extLst>
            <a:ext uri="{FF2B5EF4-FFF2-40B4-BE49-F238E27FC236}">
              <a16:creationId xmlns:a16="http://schemas.microsoft.com/office/drawing/2014/main" xmlns="" id="{00000000-0008-0000-0000-00009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4" name="AutoShape 5" descr="*">
          <a:extLst>
            <a:ext uri="{FF2B5EF4-FFF2-40B4-BE49-F238E27FC236}">
              <a16:creationId xmlns:a16="http://schemas.microsoft.com/office/drawing/2014/main" xmlns="" id="{00000000-0008-0000-0000-00009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5" name="AutoShape 6" descr="*">
          <a:extLst>
            <a:ext uri="{FF2B5EF4-FFF2-40B4-BE49-F238E27FC236}">
              <a16:creationId xmlns:a16="http://schemas.microsoft.com/office/drawing/2014/main" xmlns="" id="{00000000-0008-0000-0000-00009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6" name="AutoShape 5" descr="*">
          <a:extLst>
            <a:ext uri="{FF2B5EF4-FFF2-40B4-BE49-F238E27FC236}">
              <a16:creationId xmlns:a16="http://schemas.microsoft.com/office/drawing/2014/main" xmlns="" id="{00000000-0008-0000-0000-00009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7" name="AutoShape 6" descr="*">
          <a:extLst>
            <a:ext uri="{FF2B5EF4-FFF2-40B4-BE49-F238E27FC236}">
              <a16:creationId xmlns:a16="http://schemas.microsoft.com/office/drawing/2014/main" xmlns="" id="{00000000-0008-0000-0000-00009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8" name="AutoShape 5" descr="*">
          <a:extLst>
            <a:ext uri="{FF2B5EF4-FFF2-40B4-BE49-F238E27FC236}">
              <a16:creationId xmlns:a16="http://schemas.microsoft.com/office/drawing/2014/main" xmlns="" id="{00000000-0008-0000-0000-00009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9" name="AutoShape 6" descr="*">
          <a:extLst>
            <a:ext uri="{FF2B5EF4-FFF2-40B4-BE49-F238E27FC236}">
              <a16:creationId xmlns:a16="http://schemas.microsoft.com/office/drawing/2014/main" xmlns="" id="{00000000-0008-0000-0000-00009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0" name="AutoShape 5" descr="*">
          <a:extLst>
            <a:ext uri="{FF2B5EF4-FFF2-40B4-BE49-F238E27FC236}">
              <a16:creationId xmlns:a16="http://schemas.microsoft.com/office/drawing/2014/main" xmlns="" id="{00000000-0008-0000-0000-00009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1" name="AutoShape 6" descr="*">
          <a:extLst>
            <a:ext uri="{FF2B5EF4-FFF2-40B4-BE49-F238E27FC236}">
              <a16:creationId xmlns:a16="http://schemas.microsoft.com/office/drawing/2014/main" xmlns="" id="{00000000-0008-0000-0000-00009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2" name="AutoShape 5" descr="*">
          <a:extLst>
            <a:ext uri="{FF2B5EF4-FFF2-40B4-BE49-F238E27FC236}">
              <a16:creationId xmlns:a16="http://schemas.microsoft.com/office/drawing/2014/main" xmlns="" id="{00000000-0008-0000-0000-0000A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3" name="AutoShape 6" descr="*">
          <a:extLst>
            <a:ext uri="{FF2B5EF4-FFF2-40B4-BE49-F238E27FC236}">
              <a16:creationId xmlns:a16="http://schemas.microsoft.com/office/drawing/2014/main" xmlns="" id="{00000000-0008-0000-0000-0000A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4" name="AutoShape 5" descr="*">
          <a:extLst>
            <a:ext uri="{FF2B5EF4-FFF2-40B4-BE49-F238E27FC236}">
              <a16:creationId xmlns:a16="http://schemas.microsoft.com/office/drawing/2014/main" xmlns="" id="{00000000-0008-0000-0000-0000A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5" name="AutoShape 6" descr="*">
          <a:extLst>
            <a:ext uri="{FF2B5EF4-FFF2-40B4-BE49-F238E27FC236}">
              <a16:creationId xmlns:a16="http://schemas.microsoft.com/office/drawing/2014/main" xmlns="" id="{00000000-0008-0000-0000-0000A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6" name="AutoShape 5" descr="*">
          <a:extLst>
            <a:ext uri="{FF2B5EF4-FFF2-40B4-BE49-F238E27FC236}">
              <a16:creationId xmlns:a16="http://schemas.microsoft.com/office/drawing/2014/main" xmlns="" id="{00000000-0008-0000-0000-0000A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7" name="AutoShape 6" descr="*">
          <a:extLst>
            <a:ext uri="{FF2B5EF4-FFF2-40B4-BE49-F238E27FC236}">
              <a16:creationId xmlns:a16="http://schemas.microsoft.com/office/drawing/2014/main" xmlns="" id="{00000000-0008-0000-0000-0000A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8" name="AutoShape 5" descr="*">
          <a:extLst>
            <a:ext uri="{FF2B5EF4-FFF2-40B4-BE49-F238E27FC236}">
              <a16:creationId xmlns:a16="http://schemas.microsoft.com/office/drawing/2014/main" xmlns="" id="{00000000-0008-0000-0000-0000A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9" name="AutoShape 6" descr="*">
          <a:extLst>
            <a:ext uri="{FF2B5EF4-FFF2-40B4-BE49-F238E27FC236}">
              <a16:creationId xmlns:a16="http://schemas.microsoft.com/office/drawing/2014/main" xmlns="" id="{00000000-0008-0000-0000-0000A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0" name="AutoShape 5" descr="*">
          <a:extLst>
            <a:ext uri="{FF2B5EF4-FFF2-40B4-BE49-F238E27FC236}">
              <a16:creationId xmlns:a16="http://schemas.microsoft.com/office/drawing/2014/main" xmlns="" id="{00000000-0008-0000-0000-0000A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1" name="AutoShape 6" descr="*">
          <a:extLst>
            <a:ext uri="{FF2B5EF4-FFF2-40B4-BE49-F238E27FC236}">
              <a16:creationId xmlns:a16="http://schemas.microsoft.com/office/drawing/2014/main" xmlns="" id="{00000000-0008-0000-0000-0000A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2" name="AutoShape 5" descr="*">
          <a:extLst>
            <a:ext uri="{FF2B5EF4-FFF2-40B4-BE49-F238E27FC236}">
              <a16:creationId xmlns:a16="http://schemas.microsoft.com/office/drawing/2014/main" xmlns="" id="{00000000-0008-0000-0000-0000A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3" name="AutoShape 6" descr="*">
          <a:extLst>
            <a:ext uri="{FF2B5EF4-FFF2-40B4-BE49-F238E27FC236}">
              <a16:creationId xmlns:a16="http://schemas.microsoft.com/office/drawing/2014/main" xmlns="" id="{00000000-0008-0000-0000-0000A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4" name="AutoShape 5" descr="*">
          <a:extLst>
            <a:ext uri="{FF2B5EF4-FFF2-40B4-BE49-F238E27FC236}">
              <a16:creationId xmlns:a16="http://schemas.microsoft.com/office/drawing/2014/main" xmlns="" id="{00000000-0008-0000-0000-0000A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5" name="AutoShape 6" descr="*">
          <a:extLst>
            <a:ext uri="{FF2B5EF4-FFF2-40B4-BE49-F238E27FC236}">
              <a16:creationId xmlns:a16="http://schemas.microsoft.com/office/drawing/2014/main" xmlns="" id="{00000000-0008-0000-0000-0000A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6" name="AutoShape 5" descr="*">
          <a:extLst>
            <a:ext uri="{FF2B5EF4-FFF2-40B4-BE49-F238E27FC236}">
              <a16:creationId xmlns:a16="http://schemas.microsoft.com/office/drawing/2014/main" xmlns="" id="{00000000-0008-0000-0000-0000A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7" name="AutoShape 6" descr="*">
          <a:extLst>
            <a:ext uri="{FF2B5EF4-FFF2-40B4-BE49-F238E27FC236}">
              <a16:creationId xmlns:a16="http://schemas.microsoft.com/office/drawing/2014/main" xmlns="" id="{00000000-0008-0000-0000-0000A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8" name="AutoShape 5" descr="*">
          <a:extLst>
            <a:ext uri="{FF2B5EF4-FFF2-40B4-BE49-F238E27FC236}">
              <a16:creationId xmlns:a16="http://schemas.microsoft.com/office/drawing/2014/main" xmlns="" id="{00000000-0008-0000-0000-0000B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9" name="AutoShape 6" descr="*">
          <a:extLst>
            <a:ext uri="{FF2B5EF4-FFF2-40B4-BE49-F238E27FC236}">
              <a16:creationId xmlns:a16="http://schemas.microsoft.com/office/drawing/2014/main" xmlns="" id="{00000000-0008-0000-0000-0000B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0" name="AutoShape 5" descr="*">
          <a:extLst>
            <a:ext uri="{FF2B5EF4-FFF2-40B4-BE49-F238E27FC236}">
              <a16:creationId xmlns:a16="http://schemas.microsoft.com/office/drawing/2014/main" xmlns="" id="{00000000-0008-0000-0000-0000B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1" name="AutoShape 6" descr="*">
          <a:extLst>
            <a:ext uri="{FF2B5EF4-FFF2-40B4-BE49-F238E27FC236}">
              <a16:creationId xmlns:a16="http://schemas.microsoft.com/office/drawing/2014/main" xmlns="" id="{00000000-0008-0000-0000-0000B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2" name="AutoShape 5" descr="*">
          <a:extLst>
            <a:ext uri="{FF2B5EF4-FFF2-40B4-BE49-F238E27FC236}">
              <a16:creationId xmlns:a16="http://schemas.microsoft.com/office/drawing/2014/main" xmlns="" id="{00000000-0008-0000-0000-0000B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3" name="AutoShape 6" descr="*">
          <a:extLst>
            <a:ext uri="{FF2B5EF4-FFF2-40B4-BE49-F238E27FC236}">
              <a16:creationId xmlns:a16="http://schemas.microsoft.com/office/drawing/2014/main" xmlns="" id="{00000000-0008-0000-0000-0000B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4" name="AutoShape 5" descr="*">
          <a:extLst>
            <a:ext uri="{FF2B5EF4-FFF2-40B4-BE49-F238E27FC236}">
              <a16:creationId xmlns:a16="http://schemas.microsoft.com/office/drawing/2014/main" xmlns="" id="{00000000-0008-0000-0000-0000B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5" name="AutoShape 6" descr="*">
          <a:extLst>
            <a:ext uri="{FF2B5EF4-FFF2-40B4-BE49-F238E27FC236}">
              <a16:creationId xmlns:a16="http://schemas.microsoft.com/office/drawing/2014/main" xmlns="" id="{00000000-0008-0000-0000-0000B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6" name="AutoShape 5" descr="*">
          <a:extLst>
            <a:ext uri="{FF2B5EF4-FFF2-40B4-BE49-F238E27FC236}">
              <a16:creationId xmlns:a16="http://schemas.microsoft.com/office/drawing/2014/main" xmlns="" id="{00000000-0008-0000-0000-0000B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7" name="AutoShape 6" descr="*">
          <a:extLst>
            <a:ext uri="{FF2B5EF4-FFF2-40B4-BE49-F238E27FC236}">
              <a16:creationId xmlns:a16="http://schemas.microsoft.com/office/drawing/2014/main" xmlns="" id="{00000000-0008-0000-0000-0000B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8" name="AutoShape 5" descr="*">
          <a:extLst>
            <a:ext uri="{FF2B5EF4-FFF2-40B4-BE49-F238E27FC236}">
              <a16:creationId xmlns:a16="http://schemas.microsoft.com/office/drawing/2014/main" xmlns="" id="{00000000-0008-0000-0000-0000B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9" name="AutoShape 6" descr="*">
          <a:extLst>
            <a:ext uri="{FF2B5EF4-FFF2-40B4-BE49-F238E27FC236}">
              <a16:creationId xmlns:a16="http://schemas.microsoft.com/office/drawing/2014/main" xmlns="" id="{00000000-0008-0000-0000-0000B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0" name="AutoShape 5" descr="*">
          <a:extLst>
            <a:ext uri="{FF2B5EF4-FFF2-40B4-BE49-F238E27FC236}">
              <a16:creationId xmlns:a16="http://schemas.microsoft.com/office/drawing/2014/main" xmlns="" id="{00000000-0008-0000-0000-0000B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1" name="AutoShape 6" descr="*">
          <a:extLst>
            <a:ext uri="{FF2B5EF4-FFF2-40B4-BE49-F238E27FC236}">
              <a16:creationId xmlns:a16="http://schemas.microsoft.com/office/drawing/2014/main" xmlns="" id="{00000000-0008-0000-0000-0000B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2" name="AutoShape 5" descr="*">
          <a:extLst>
            <a:ext uri="{FF2B5EF4-FFF2-40B4-BE49-F238E27FC236}">
              <a16:creationId xmlns:a16="http://schemas.microsoft.com/office/drawing/2014/main" xmlns="" id="{00000000-0008-0000-0000-0000B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3" name="AutoShape 6" descr="*">
          <a:extLst>
            <a:ext uri="{FF2B5EF4-FFF2-40B4-BE49-F238E27FC236}">
              <a16:creationId xmlns:a16="http://schemas.microsoft.com/office/drawing/2014/main" xmlns="" id="{00000000-0008-0000-0000-0000B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4" name="AutoShape 5" descr="*">
          <a:extLst>
            <a:ext uri="{FF2B5EF4-FFF2-40B4-BE49-F238E27FC236}">
              <a16:creationId xmlns:a16="http://schemas.microsoft.com/office/drawing/2014/main" xmlns="" id="{00000000-0008-0000-0000-0000C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5" name="AutoShape 6" descr="*">
          <a:extLst>
            <a:ext uri="{FF2B5EF4-FFF2-40B4-BE49-F238E27FC236}">
              <a16:creationId xmlns:a16="http://schemas.microsoft.com/office/drawing/2014/main" xmlns="" id="{00000000-0008-0000-0000-0000C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6" name="AutoShape 5" descr="*">
          <a:extLst>
            <a:ext uri="{FF2B5EF4-FFF2-40B4-BE49-F238E27FC236}">
              <a16:creationId xmlns:a16="http://schemas.microsoft.com/office/drawing/2014/main" xmlns="" id="{00000000-0008-0000-0000-0000C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7" name="AutoShape 6" descr="*">
          <a:extLst>
            <a:ext uri="{FF2B5EF4-FFF2-40B4-BE49-F238E27FC236}">
              <a16:creationId xmlns:a16="http://schemas.microsoft.com/office/drawing/2014/main" xmlns="" id="{00000000-0008-0000-0000-0000C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8" name="AutoShape 5" descr="*">
          <a:extLst>
            <a:ext uri="{FF2B5EF4-FFF2-40B4-BE49-F238E27FC236}">
              <a16:creationId xmlns:a16="http://schemas.microsoft.com/office/drawing/2014/main" xmlns="" id="{00000000-0008-0000-0000-0000C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9" name="AutoShape 6" descr="*">
          <a:extLst>
            <a:ext uri="{FF2B5EF4-FFF2-40B4-BE49-F238E27FC236}">
              <a16:creationId xmlns:a16="http://schemas.microsoft.com/office/drawing/2014/main" xmlns="" id="{00000000-0008-0000-0000-0000C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0" name="AutoShape 5" descr="*">
          <a:extLst>
            <a:ext uri="{FF2B5EF4-FFF2-40B4-BE49-F238E27FC236}">
              <a16:creationId xmlns:a16="http://schemas.microsoft.com/office/drawing/2014/main" xmlns="" id="{00000000-0008-0000-0000-0000C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1" name="AutoShape 6" descr="*">
          <a:extLst>
            <a:ext uri="{FF2B5EF4-FFF2-40B4-BE49-F238E27FC236}">
              <a16:creationId xmlns:a16="http://schemas.microsoft.com/office/drawing/2014/main" xmlns="" id="{00000000-0008-0000-0000-0000C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2" name="AutoShape 5" descr="*">
          <a:extLst>
            <a:ext uri="{FF2B5EF4-FFF2-40B4-BE49-F238E27FC236}">
              <a16:creationId xmlns:a16="http://schemas.microsoft.com/office/drawing/2014/main" xmlns="" id="{00000000-0008-0000-0000-0000C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3" name="AutoShape 6" descr="*">
          <a:extLst>
            <a:ext uri="{FF2B5EF4-FFF2-40B4-BE49-F238E27FC236}">
              <a16:creationId xmlns:a16="http://schemas.microsoft.com/office/drawing/2014/main" xmlns="" id="{00000000-0008-0000-0000-0000C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4" name="AutoShape 5" descr="*">
          <a:extLst>
            <a:ext uri="{FF2B5EF4-FFF2-40B4-BE49-F238E27FC236}">
              <a16:creationId xmlns:a16="http://schemas.microsoft.com/office/drawing/2014/main" xmlns="" id="{00000000-0008-0000-0000-0000C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5" name="AutoShape 6" descr="*">
          <a:extLst>
            <a:ext uri="{FF2B5EF4-FFF2-40B4-BE49-F238E27FC236}">
              <a16:creationId xmlns:a16="http://schemas.microsoft.com/office/drawing/2014/main" xmlns="" id="{00000000-0008-0000-0000-0000C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6" name="AutoShape 5" descr="*">
          <a:extLst>
            <a:ext uri="{FF2B5EF4-FFF2-40B4-BE49-F238E27FC236}">
              <a16:creationId xmlns:a16="http://schemas.microsoft.com/office/drawing/2014/main" xmlns="" id="{00000000-0008-0000-0000-0000C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7" name="AutoShape 6" descr="*">
          <a:extLst>
            <a:ext uri="{FF2B5EF4-FFF2-40B4-BE49-F238E27FC236}">
              <a16:creationId xmlns:a16="http://schemas.microsoft.com/office/drawing/2014/main" xmlns="" id="{00000000-0008-0000-0000-0000C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8" name="AutoShape 5" descr="*">
          <a:extLst>
            <a:ext uri="{FF2B5EF4-FFF2-40B4-BE49-F238E27FC236}">
              <a16:creationId xmlns:a16="http://schemas.microsoft.com/office/drawing/2014/main" xmlns="" id="{00000000-0008-0000-0000-0000C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9" name="AutoShape 6" descr="*">
          <a:extLst>
            <a:ext uri="{FF2B5EF4-FFF2-40B4-BE49-F238E27FC236}">
              <a16:creationId xmlns:a16="http://schemas.microsoft.com/office/drawing/2014/main" xmlns="" id="{00000000-0008-0000-0000-0000C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0" name="AutoShape 5" descr="*">
          <a:extLst>
            <a:ext uri="{FF2B5EF4-FFF2-40B4-BE49-F238E27FC236}">
              <a16:creationId xmlns:a16="http://schemas.microsoft.com/office/drawing/2014/main" xmlns="" id="{00000000-0008-0000-0000-0000D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1" name="AutoShape 6" descr="*">
          <a:extLst>
            <a:ext uri="{FF2B5EF4-FFF2-40B4-BE49-F238E27FC236}">
              <a16:creationId xmlns:a16="http://schemas.microsoft.com/office/drawing/2014/main" xmlns="" id="{00000000-0008-0000-0000-0000D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2" name="AutoShape 5" descr="*">
          <a:extLst>
            <a:ext uri="{FF2B5EF4-FFF2-40B4-BE49-F238E27FC236}">
              <a16:creationId xmlns:a16="http://schemas.microsoft.com/office/drawing/2014/main" xmlns="" id="{00000000-0008-0000-0000-0000D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3" name="AutoShape 6" descr="*">
          <a:extLst>
            <a:ext uri="{FF2B5EF4-FFF2-40B4-BE49-F238E27FC236}">
              <a16:creationId xmlns:a16="http://schemas.microsoft.com/office/drawing/2014/main" xmlns="" id="{00000000-0008-0000-0000-0000D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4" name="AutoShape 5" descr="*">
          <a:extLst>
            <a:ext uri="{FF2B5EF4-FFF2-40B4-BE49-F238E27FC236}">
              <a16:creationId xmlns:a16="http://schemas.microsoft.com/office/drawing/2014/main" xmlns="" id="{00000000-0008-0000-0000-0000D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5" name="AutoShape 6" descr="*">
          <a:extLst>
            <a:ext uri="{FF2B5EF4-FFF2-40B4-BE49-F238E27FC236}">
              <a16:creationId xmlns:a16="http://schemas.microsoft.com/office/drawing/2014/main" xmlns="" id="{00000000-0008-0000-0000-0000D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6" name="AutoShape 5" descr="*">
          <a:extLst>
            <a:ext uri="{FF2B5EF4-FFF2-40B4-BE49-F238E27FC236}">
              <a16:creationId xmlns:a16="http://schemas.microsoft.com/office/drawing/2014/main" xmlns="" id="{00000000-0008-0000-0000-0000D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7" name="AutoShape 6" descr="*">
          <a:extLst>
            <a:ext uri="{FF2B5EF4-FFF2-40B4-BE49-F238E27FC236}">
              <a16:creationId xmlns:a16="http://schemas.microsoft.com/office/drawing/2014/main" xmlns="" id="{00000000-0008-0000-0000-0000D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8" name="AutoShape 5" descr="*">
          <a:extLst>
            <a:ext uri="{FF2B5EF4-FFF2-40B4-BE49-F238E27FC236}">
              <a16:creationId xmlns:a16="http://schemas.microsoft.com/office/drawing/2014/main" xmlns="" id="{00000000-0008-0000-0000-0000D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9" name="AutoShape 6" descr="*">
          <a:extLst>
            <a:ext uri="{FF2B5EF4-FFF2-40B4-BE49-F238E27FC236}">
              <a16:creationId xmlns:a16="http://schemas.microsoft.com/office/drawing/2014/main" xmlns="" id="{00000000-0008-0000-0000-0000D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0" name="AutoShape 5" descr="*">
          <a:extLst>
            <a:ext uri="{FF2B5EF4-FFF2-40B4-BE49-F238E27FC236}">
              <a16:creationId xmlns:a16="http://schemas.microsoft.com/office/drawing/2014/main" xmlns="" id="{00000000-0008-0000-0000-0000D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1" name="AutoShape 6" descr="*">
          <a:extLst>
            <a:ext uri="{FF2B5EF4-FFF2-40B4-BE49-F238E27FC236}">
              <a16:creationId xmlns:a16="http://schemas.microsoft.com/office/drawing/2014/main" xmlns="" id="{00000000-0008-0000-0000-0000D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2" name="AutoShape 5" descr="*">
          <a:extLst>
            <a:ext uri="{FF2B5EF4-FFF2-40B4-BE49-F238E27FC236}">
              <a16:creationId xmlns:a16="http://schemas.microsoft.com/office/drawing/2014/main" xmlns="" id="{00000000-0008-0000-0000-0000D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3" name="AutoShape 6" descr="*">
          <a:extLst>
            <a:ext uri="{FF2B5EF4-FFF2-40B4-BE49-F238E27FC236}">
              <a16:creationId xmlns:a16="http://schemas.microsoft.com/office/drawing/2014/main" xmlns="" id="{00000000-0008-0000-0000-0000D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4" name="AutoShape 5" descr="*">
          <a:extLst>
            <a:ext uri="{FF2B5EF4-FFF2-40B4-BE49-F238E27FC236}">
              <a16:creationId xmlns:a16="http://schemas.microsoft.com/office/drawing/2014/main" xmlns="" id="{00000000-0008-0000-0000-0000D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5" name="AutoShape 6" descr="*">
          <a:extLst>
            <a:ext uri="{FF2B5EF4-FFF2-40B4-BE49-F238E27FC236}">
              <a16:creationId xmlns:a16="http://schemas.microsoft.com/office/drawing/2014/main" xmlns="" id="{00000000-0008-0000-0000-0000D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6" name="AutoShape 5" descr="*">
          <a:extLst>
            <a:ext uri="{FF2B5EF4-FFF2-40B4-BE49-F238E27FC236}">
              <a16:creationId xmlns:a16="http://schemas.microsoft.com/office/drawing/2014/main" xmlns="" id="{00000000-0008-0000-0000-0000E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7" name="AutoShape 6" descr="*">
          <a:extLst>
            <a:ext uri="{FF2B5EF4-FFF2-40B4-BE49-F238E27FC236}">
              <a16:creationId xmlns:a16="http://schemas.microsoft.com/office/drawing/2014/main" xmlns="" id="{00000000-0008-0000-0000-0000E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8" name="AutoShape 5" descr="*">
          <a:extLst>
            <a:ext uri="{FF2B5EF4-FFF2-40B4-BE49-F238E27FC236}">
              <a16:creationId xmlns:a16="http://schemas.microsoft.com/office/drawing/2014/main" xmlns="" id="{00000000-0008-0000-0000-0000E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9" name="AutoShape 6" descr="*">
          <a:extLst>
            <a:ext uri="{FF2B5EF4-FFF2-40B4-BE49-F238E27FC236}">
              <a16:creationId xmlns:a16="http://schemas.microsoft.com/office/drawing/2014/main" xmlns="" id="{00000000-0008-0000-0000-0000E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0" name="AutoShape 5" descr="*">
          <a:extLst>
            <a:ext uri="{FF2B5EF4-FFF2-40B4-BE49-F238E27FC236}">
              <a16:creationId xmlns:a16="http://schemas.microsoft.com/office/drawing/2014/main" xmlns="" id="{00000000-0008-0000-0000-0000E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1" name="AutoShape 6" descr="*">
          <a:extLst>
            <a:ext uri="{FF2B5EF4-FFF2-40B4-BE49-F238E27FC236}">
              <a16:creationId xmlns:a16="http://schemas.microsoft.com/office/drawing/2014/main" xmlns="" id="{00000000-0008-0000-0000-0000E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2" name="AutoShape 5" descr="*">
          <a:extLst>
            <a:ext uri="{FF2B5EF4-FFF2-40B4-BE49-F238E27FC236}">
              <a16:creationId xmlns:a16="http://schemas.microsoft.com/office/drawing/2014/main" xmlns="" id="{00000000-0008-0000-0000-0000E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3" name="AutoShape 6" descr="*">
          <a:extLst>
            <a:ext uri="{FF2B5EF4-FFF2-40B4-BE49-F238E27FC236}">
              <a16:creationId xmlns:a16="http://schemas.microsoft.com/office/drawing/2014/main" xmlns="" id="{00000000-0008-0000-0000-0000E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4" name="AutoShape 5" descr="*">
          <a:extLst>
            <a:ext uri="{FF2B5EF4-FFF2-40B4-BE49-F238E27FC236}">
              <a16:creationId xmlns:a16="http://schemas.microsoft.com/office/drawing/2014/main" xmlns="" id="{00000000-0008-0000-0000-0000E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5" name="AutoShape 6" descr="*">
          <a:extLst>
            <a:ext uri="{FF2B5EF4-FFF2-40B4-BE49-F238E27FC236}">
              <a16:creationId xmlns:a16="http://schemas.microsoft.com/office/drawing/2014/main" xmlns="" id="{00000000-0008-0000-0000-0000E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6" name="AutoShape 5" descr="*">
          <a:extLst>
            <a:ext uri="{FF2B5EF4-FFF2-40B4-BE49-F238E27FC236}">
              <a16:creationId xmlns:a16="http://schemas.microsoft.com/office/drawing/2014/main" xmlns="" id="{00000000-0008-0000-0000-0000E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7" name="AutoShape 6" descr="*">
          <a:extLst>
            <a:ext uri="{FF2B5EF4-FFF2-40B4-BE49-F238E27FC236}">
              <a16:creationId xmlns:a16="http://schemas.microsoft.com/office/drawing/2014/main" xmlns="" id="{00000000-0008-0000-0000-0000E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8" name="AutoShape 5" descr="*">
          <a:extLst>
            <a:ext uri="{FF2B5EF4-FFF2-40B4-BE49-F238E27FC236}">
              <a16:creationId xmlns:a16="http://schemas.microsoft.com/office/drawing/2014/main" xmlns="" id="{00000000-0008-0000-0000-0000E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9" name="AutoShape 6" descr="*">
          <a:extLst>
            <a:ext uri="{FF2B5EF4-FFF2-40B4-BE49-F238E27FC236}">
              <a16:creationId xmlns:a16="http://schemas.microsoft.com/office/drawing/2014/main" xmlns="" id="{00000000-0008-0000-0000-0000E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0" name="AutoShape 5" descr="*">
          <a:extLst>
            <a:ext uri="{FF2B5EF4-FFF2-40B4-BE49-F238E27FC236}">
              <a16:creationId xmlns:a16="http://schemas.microsoft.com/office/drawing/2014/main" xmlns="" id="{00000000-0008-0000-0000-0000E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1" name="AutoShape 6" descr="*">
          <a:extLst>
            <a:ext uri="{FF2B5EF4-FFF2-40B4-BE49-F238E27FC236}">
              <a16:creationId xmlns:a16="http://schemas.microsoft.com/office/drawing/2014/main" xmlns="" id="{00000000-0008-0000-0000-0000E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2" name="AutoShape 5" descr="*">
          <a:extLst>
            <a:ext uri="{FF2B5EF4-FFF2-40B4-BE49-F238E27FC236}">
              <a16:creationId xmlns:a16="http://schemas.microsoft.com/office/drawing/2014/main" xmlns="" id="{00000000-0008-0000-0000-0000F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3" name="AutoShape 6" descr="*">
          <a:extLst>
            <a:ext uri="{FF2B5EF4-FFF2-40B4-BE49-F238E27FC236}">
              <a16:creationId xmlns:a16="http://schemas.microsoft.com/office/drawing/2014/main" xmlns="" id="{00000000-0008-0000-0000-0000F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4" name="AutoShape 5" descr="*">
          <a:extLst>
            <a:ext uri="{FF2B5EF4-FFF2-40B4-BE49-F238E27FC236}">
              <a16:creationId xmlns:a16="http://schemas.microsoft.com/office/drawing/2014/main" xmlns="" id="{00000000-0008-0000-0000-0000F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5" name="AutoShape 6" descr="*">
          <a:extLst>
            <a:ext uri="{FF2B5EF4-FFF2-40B4-BE49-F238E27FC236}">
              <a16:creationId xmlns:a16="http://schemas.microsoft.com/office/drawing/2014/main" xmlns="" id="{00000000-0008-0000-0000-0000F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6" name="AutoShape 5" descr="*">
          <a:extLst>
            <a:ext uri="{FF2B5EF4-FFF2-40B4-BE49-F238E27FC236}">
              <a16:creationId xmlns:a16="http://schemas.microsoft.com/office/drawing/2014/main" xmlns="" id="{00000000-0008-0000-0000-0000F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7" name="AutoShape 6" descr="*">
          <a:extLst>
            <a:ext uri="{FF2B5EF4-FFF2-40B4-BE49-F238E27FC236}">
              <a16:creationId xmlns:a16="http://schemas.microsoft.com/office/drawing/2014/main" xmlns="" id="{00000000-0008-0000-0000-0000F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8" name="AutoShape 5" descr="*">
          <a:extLst>
            <a:ext uri="{FF2B5EF4-FFF2-40B4-BE49-F238E27FC236}">
              <a16:creationId xmlns:a16="http://schemas.microsoft.com/office/drawing/2014/main" xmlns="" id="{00000000-0008-0000-0000-0000F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9" name="AutoShape 6" descr="*">
          <a:extLst>
            <a:ext uri="{FF2B5EF4-FFF2-40B4-BE49-F238E27FC236}">
              <a16:creationId xmlns:a16="http://schemas.microsoft.com/office/drawing/2014/main" xmlns="" id="{00000000-0008-0000-0000-0000F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0" name="AutoShape 5" descr="*">
          <a:extLst>
            <a:ext uri="{FF2B5EF4-FFF2-40B4-BE49-F238E27FC236}">
              <a16:creationId xmlns:a16="http://schemas.microsoft.com/office/drawing/2014/main" xmlns="" id="{00000000-0008-0000-0000-0000F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1" name="AutoShape 6" descr="*">
          <a:extLst>
            <a:ext uri="{FF2B5EF4-FFF2-40B4-BE49-F238E27FC236}">
              <a16:creationId xmlns:a16="http://schemas.microsoft.com/office/drawing/2014/main" xmlns="" id="{00000000-0008-0000-0000-0000F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2" name="AutoShape 5" descr="*">
          <a:extLst>
            <a:ext uri="{FF2B5EF4-FFF2-40B4-BE49-F238E27FC236}">
              <a16:creationId xmlns:a16="http://schemas.microsoft.com/office/drawing/2014/main" xmlns="" id="{00000000-0008-0000-0000-0000F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3" name="AutoShape 6" descr="*">
          <a:extLst>
            <a:ext uri="{FF2B5EF4-FFF2-40B4-BE49-F238E27FC236}">
              <a16:creationId xmlns:a16="http://schemas.microsoft.com/office/drawing/2014/main" xmlns="" id="{00000000-0008-0000-0000-0000F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4" name="AutoShape 5" descr="*">
          <a:extLst>
            <a:ext uri="{FF2B5EF4-FFF2-40B4-BE49-F238E27FC236}">
              <a16:creationId xmlns:a16="http://schemas.microsoft.com/office/drawing/2014/main" xmlns="" id="{00000000-0008-0000-0000-0000F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5" name="AutoShape 6" descr="*">
          <a:extLst>
            <a:ext uri="{FF2B5EF4-FFF2-40B4-BE49-F238E27FC236}">
              <a16:creationId xmlns:a16="http://schemas.microsoft.com/office/drawing/2014/main" xmlns="" id="{00000000-0008-0000-0000-0000F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6" name="AutoShape 5" descr="*">
          <a:extLst>
            <a:ext uri="{FF2B5EF4-FFF2-40B4-BE49-F238E27FC236}">
              <a16:creationId xmlns:a16="http://schemas.microsoft.com/office/drawing/2014/main" xmlns="" id="{00000000-0008-0000-0000-0000F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7" name="AutoShape 6" descr="*">
          <a:extLst>
            <a:ext uri="{FF2B5EF4-FFF2-40B4-BE49-F238E27FC236}">
              <a16:creationId xmlns:a16="http://schemas.microsoft.com/office/drawing/2014/main" xmlns="" id="{00000000-0008-0000-0000-0000F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8" name="AutoShape 5" descr="*">
          <a:extLst>
            <a:ext uri="{FF2B5EF4-FFF2-40B4-BE49-F238E27FC236}">
              <a16:creationId xmlns:a16="http://schemas.microsoft.com/office/drawing/2014/main" xmlns="" id="{00000000-0008-0000-0000-00000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9" name="AutoShape 6" descr="*">
          <a:extLst>
            <a:ext uri="{FF2B5EF4-FFF2-40B4-BE49-F238E27FC236}">
              <a16:creationId xmlns:a16="http://schemas.microsoft.com/office/drawing/2014/main" xmlns="" id="{00000000-0008-0000-0000-00000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0" name="AutoShape 5" descr="*">
          <a:extLst>
            <a:ext uri="{FF2B5EF4-FFF2-40B4-BE49-F238E27FC236}">
              <a16:creationId xmlns:a16="http://schemas.microsoft.com/office/drawing/2014/main" xmlns="" id="{00000000-0008-0000-0000-00000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1" name="AutoShape 6" descr="*">
          <a:extLst>
            <a:ext uri="{FF2B5EF4-FFF2-40B4-BE49-F238E27FC236}">
              <a16:creationId xmlns:a16="http://schemas.microsoft.com/office/drawing/2014/main" xmlns="" id="{00000000-0008-0000-0000-00000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2" name="AutoShape 5" descr="*">
          <a:extLst>
            <a:ext uri="{FF2B5EF4-FFF2-40B4-BE49-F238E27FC236}">
              <a16:creationId xmlns:a16="http://schemas.microsoft.com/office/drawing/2014/main" xmlns="" id="{00000000-0008-0000-0000-00000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3" name="AutoShape 6" descr="*">
          <a:extLst>
            <a:ext uri="{FF2B5EF4-FFF2-40B4-BE49-F238E27FC236}">
              <a16:creationId xmlns:a16="http://schemas.microsoft.com/office/drawing/2014/main" xmlns="" id="{00000000-0008-0000-0000-00000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4" name="AutoShape 5" descr="*">
          <a:extLst>
            <a:ext uri="{FF2B5EF4-FFF2-40B4-BE49-F238E27FC236}">
              <a16:creationId xmlns:a16="http://schemas.microsoft.com/office/drawing/2014/main" xmlns="" id="{00000000-0008-0000-0000-00000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5" name="AutoShape 6" descr="*">
          <a:extLst>
            <a:ext uri="{FF2B5EF4-FFF2-40B4-BE49-F238E27FC236}">
              <a16:creationId xmlns:a16="http://schemas.microsoft.com/office/drawing/2014/main" xmlns="" id="{00000000-0008-0000-0000-00000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6" name="AutoShape 5" descr="*">
          <a:extLst>
            <a:ext uri="{FF2B5EF4-FFF2-40B4-BE49-F238E27FC236}">
              <a16:creationId xmlns:a16="http://schemas.microsoft.com/office/drawing/2014/main" xmlns="" id="{00000000-0008-0000-0000-00000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7" name="AutoShape 6" descr="*">
          <a:extLst>
            <a:ext uri="{FF2B5EF4-FFF2-40B4-BE49-F238E27FC236}">
              <a16:creationId xmlns:a16="http://schemas.microsoft.com/office/drawing/2014/main" xmlns="" id="{00000000-0008-0000-0000-00000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8" name="AutoShape 5" descr="*">
          <a:extLst>
            <a:ext uri="{FF2B5EF4-FFF2-40B4-BE49-F238E27FC236}">
              <a16:creationId xmlns:a16="http://schemas.microsoft.com/office/drawing/2014/main" xmlns="" id="{00000000-0008-0000-0000-00000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9" name="AutoShape 6" descr="*">
          <a:extLst>
            <a:ext uri="{FF2B5EF4-FFF2-40B4-BE49-F238E27FC236}">
              <a16:creationId xmlns:a16="http://schemas.microsoft.com/office/drawing/2014/main" xmlns="" id="{00000000-0008-0000-0000-00000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0" name="AutoShape 5" descr="*">
          <a:extLst>
            <a:ext uri="{FF2B5EF4-FFF2-40B4-BE49-F238E27FC236}">
              <a16:creationId xmlns:a16="http://schemas.microsoft.com/office/drawing/2014/main" xmlns="" id="{00000000-0008-0000-0000-00000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1" name="AutoShape 6" descr="*">
          <a:extLst>
            <a:ext uri="{FF2B5EF4-FFF2-40B4-BE49-F238E27FC236}">
              <a16:creationId xmlns:a16="http://schemas.microsoft.com/office/drawing/2014/main" xmlns="" id="{00000000-0008-0000-0000-00000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2" name="AutoShape 5" descr="*">
          <a:extLst>
            <a:ext uri="{FF2B5EF4-FFF2-40B4-BE49-F238E27FC236}">
              <a16:creationId xmlns:a16="http://schemas.microsoft.com/office/drawing/2014/main" xmlns="" id="{00000000-0008-0000-0000-00000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3" name="AutoShape 6" descr="*">
          <a:extLst>
            <a:ext uri="{FF2B5EF4-FFF2-40B4-BE49-F238E27FC236}">
              <a16:creationId xmlns:a16="http://schemas.microsoft.com/office/drawing/2014/main" xmlns="" id="{00000000-0008-0000-0000-00000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4" name="AutoShape 5" descr="*">
          <a:extLst>
            <a:ext uri="{FF2B5EF4-FFF2-40B4-BE49-F238E27FC236}">
              <a16:creationId xmlns:a16="http://schemas.microsoft.com/office/drawing/2014/main" xmlns="" id="{00000000-0008-0000-0000-00001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5" name="AutoShape 6" descr="*">
          <a:extLst>
            <a:ext uri="{FF2B5EF4-FFF2-40B4-BE49-F238E27FC236}">
              <a16:creationId xmlns:a16="http://schemas.microsoft.com/office/drawing/2014/main" xmlns="" id="{00000000-0008-0000-0000-00001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6" name="AutoShape 5" descr="*">
          <a:extLst>
            <a:ext uri="{FF2B5EF4-FFF2-40B4-BE49-F238E27FC236}">
              <a16:creationId xmlns:a16="http://schemas.microsoft.com/office/drawing/2014/main" xmlns="" id="{00000000-0008-0000-0000-00001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7" name="AutoShape 6" descr="*">
          <a:extLst>
            <a:ext uri="{FF2B5EF4-FFF2-40B4-BE49-F238E27FC236}">
              <a16:creationId xmlns:a16="http://schemas.microsoft.com/office/drawing/2014/main" xmlns="" id="{00000000-0008-0000-0000-00001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8" name="AutoShape 5" descr="*">
          <a:extLst>
            <a:ext uri="{FF2B5EF4-FFF2-40B4-BE49-F238E27FC236}">
              <a16:creationId xmlns:a16="http://schemas.microsoft.com/office/drawing/2014/main" xmlns="" id="{00000000-0008-0000-0000-00001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9" name="AutoShape 6" descr="*">
          <a:extLst>
            <a:ext uri="{FF2B5EF4-FFF2-40B4-BE49-F238E27FC236}">
              <a16:creationId xmlns:a16="http://schemas.microsoft.com/office/drawing/2014/main" xmlns="" id="{00000000-0008-0000-0000-00001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0" name="AutoShape 5" descr="*">
          <a:extLst>
            <a:ext uri="{FF2B5EF4-FFF2-40B4-BE49-F238E27FC236}">
              <a16:creationId xmlns:a16="http://schemas.microsoft.com/office/drawing/2014/main" xmlns="" id="{00000000-0008-0000-0000-00001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1" name="AutoShape 6" descr="*">
          <a:extLst>
            <a:ext uri="{FF2B5EF4-FFF2-40B4-BE49-F238E27FC236}">
              <a16:creationId xmlns:a16="http://schemas.microsoft.com/office/drawing/2014/main" xmlns="" id="{00000000-0008-0000-0000-00001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2" name="AutoShape 5" descr="*">
          <a:extLst>
            <a:ext uri="{FF2B5EF4-FFF2-40B4-BE49-F238E27FC236}">
              <a16:creationId xmlns:a16="http://schemas.microsoft.com/office/drawing/2014/main" xmlns="" id="{00000000-0008-0000-0000-00001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3" name="AutoShape 6" descr="*">
          <a:extLst>
            <a:ext uri="{FF2B5EF4-FFF2-40B4-BE49-F238E27FC236}">
              <a16:creationId xmlns:a16="http://schemas.microsoft.com/office/drawing/2014/main" xmlns="" id="{00000000-0008-0000-0000-00001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4" name="AutoShape 5" descr="*">
          <a:extLst>
            <a:ext uri="{FF2B5EF4-FFF2-40B4-BE49-F238E27FC236}">
              <a16:creationId xmlns:a16="http://schemas.microsoft.com/office/drawing/2014/main" xmlns="" id="{00000000-0008-0000-0000-00001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5" name="AutoShape 6" descr="*">
          <a:extLst>
            <a:ext uri="{FF2B5EF4-FFF2-40B4-BE49-F238E27FC236}">
              <a16:creationId xmlns:a16="http://schemas.microsoft.com/office/drawing/2014/main" xmlns="" id="{00000000-0008-0000-0000-00001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6" name="AutoShape 5" descr="*">
          <a:extLst>
            <a:ext uri="{FF2B5EF4-FFF2-40B4-BE49-F238E27FC236}">
              <a16:creationId xmlns:a16="http://schemas.microsoft.com/office/drawing/2014/main" xmlns="" id="{00000000-0008-0000-0000-00001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7" name="AutoShape 6" descr="*">
          <a:extLst>
            <a:ext uri="{FF2B5EF4-FFF2-40B4-BE49-F238E27FC236}">
              <a16:creationId xmlns:a16="http://schemas.microsoft.com/office/drawing/2014/main" xmlns="" id="{00000000-0008-0000-0000-00001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8" name="AutoShape 5" descr="*">
          <a:extLst>
            <a:ext uri="{FF2B5EF4-FFF2-40B4-BE49-F238E27FC236}">
              <a16:creationId xmlns:a16="http://schemas.microsoft.com/office/drawing/2014/main" xmlns="" id="{00000000-0008-0000-0000-00001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9" name="AutoShape 6" descr="*">
          <a:extLst>
            <a:ext uri="{FF2B5EF4-FFF2-40B4-BE49-F238E27FC236}">
              <a16:creationId xmlns:a16="http://schemas.microsoft.com/office/drawing/2014/main" xmlns="" id="{00000000-0008-0000-0000-00001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0" name="AutoShape 5" descr="*">
          <a:extLst>
            <a:ext uri="{FF2B5EF4-FFF2-40B4-BE49-F238E27FC236}">
              <a16:creationId xmlns:a16="http://schemas.microsoft.com/office/drawing/2014/main" xmlns="" id="{00000000-0008-0000-0000-00002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1" name="AutoShape 6" descr="*">
          <a:extLst>
            <a:ext uri="{FF2B5EF4-FFF2-40B4-BE49-F238E27FC236}">
              <a16:creationId xmlns:a16="http://schemas.microsoft.com/office/drawing/2014/main" xmlns="" id="{00000000-0008-0000-0000-00002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2" name="AutoShape 5" descr="*">
          <a:extLst>
            <a:ext uri="{FF2B5EF4-FFF2-40B4-BE49-F238E27FC236}">
              <a16:creationId xmlns:a16="http://schemas.microsoft.com/office/drawing/2014/main" xmlns="" id="{00000000-0008-0000-0000-00002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3" name="AutoShape 6" descr="*">
          <a:extLst>
            <a:ext uri="{FF2B5EF4-FFF2-40B4-BE49-F238E27FC236}">
              <a16:creationId xmlns:a16="http://schemas.microsoft.com/office/drawing/2014/main" xmlns="" id="{00000000-0008-0000-0000-00002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4" name="AutoShape 5" descr="*">
          <a:extLst>
            <a:ext uri="{FF2B5EF4-FFF2-40B4-BE49-F238E27FC236}">
              <a16:creationId xmlns:a16="http://schemas.microsoft.com/office/drawing/2014/main" xmlns="" id="{00000000-0008-0000-0000-00002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5" name="AutoShape 6" descr="*">
          <a:extLst>
            <a:ext uri="{FF2B5EF4-FFF2-40B4-BE49-F238E27FC236}">
              <a16:creationId xmlns:a16="http://schemas.microsoft.com/office/drawing/2014/main" xmlns="" id="{00000000-0008-0000-0000-00002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6" name="AutoShape 5" descr="*">
          <a:extLst>
            <a:ext uri="{FF2B5EF4-FFF2-40B4-BE49-F238E27FC236}">
              <a16:creationId xmlns:a16="http://schemas.microsoft.com/office/drawing/2014/main" xmlns="" id="{00000000-0008-0000-0000-00002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7" name="AutoShape 6" descr="*">
          <a:extLst>
            <a:ext uri="{FF2B5EF4-FFF2-40B4-BE49-F238E27FC236}">
              <a16:creationId xmlns:a16="http://schemas.microsoft.com/office/drawing/2014/main" xmlns="" id="{00000000-0008-0000-0000-00002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8" name="AutoShape 5" descr="*">
          <a:extLst>
            <a:ext uri="{FF2B5EF4-FFF2-40B4-BE49-F238E27FC236}">
              <a16:creationId xmlns:a16="http://schemas.microsoft.com/office/drawing/2014/main" xmlns="" id="{00000000-0008-0000-0000-00002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9" name="AutoShape 6" descr="*">
          <a:extLst>
            <a:ext uri="{FF2B5EF4-FFF2-40B4-BE49-F238E27FC236}">
              <a16:creationId xmlns:a16="http://schemas.microsoft.com/office/drawing/2014/main" xmlns="" id="{00000000-0008-0000-0000-00002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0" name="AutoShape 5" descr="*">
          <a:extLst>
            <a:ext uri="{FF2B5EF4-FFF2-40B4-BE49-F238E27FC236}">
              <a16:creationId xmlns:a16="http://schemas.microsoft.com/office/drawing/2014/main" xmlns="" id="{00000000-0008-0000-0000-00002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1" name="AutoShape 6" descr="*">
          <a:extLst>
            <a:ext uri="{FF2B5EF4-FFF2-40B4-BE49-F238E27FC236}">
              <a16:creationId xmlns:a16="http://schemas.microsoft.com/office/drawing/2014/main" xmlns="" id="{00000000-0008-0000-0000-00002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2" name="AutoShape 5" descr="*">
          <a:extLst>
            <a:ext uri="{FF2B5EF4-FFF2-40B4-BE49-F238E27FC236}">
              <a16:creationId xmlns:a16="http://schemas.microsoft.com/office/drawing/2014/main" xmlns="" id="{00000000-0008-0000-0000-00002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3" name="AutoShape 6" descr="*">
          <a:extLst>
            <a:ext uri="{FF2B5EF4-FFF2-40B4-BE49-F238E27FC236}">
              <a16:creationId xmlns:a16="http://schemas.microsoft.com/office/drawing/2014/main" xmlns="" id="{00000000-0008-0000-0000-00002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4" name="AutoShape 5" descr="*">
          <a:extLst>
            <a:ext uri="{FF2B5EF4-FFF2-40B4-BE49-F238E27FC236}">
              <a16:creationId xmlns:a16="http://schemas.microsoft.com/office/drawing/2014/main" xmlns="" id="{00000000-0008-0000-0000-00002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5" name="AutoShape 6" descr="*">
          <a:extLst>
            <a:ext uri="{FF2B5EF4-FFF2-40B4-BE49-F238E27FC236}">
              <a16:creationId xmlns:a16="http://schemas.microsoft.com/office/drawing/2014/main" xmlns="" id="{00000000-0008-0000-0000-00002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6" name="AutoShape 5" descr="*">
          <a:extLst>
            <a:ext uri="{FF2B5EF4-FFF2-40B4-BE49-F238E27FC236}">
              <a16:creationId xmlns:a16="http://schemas.microsoft.com/office/drawing/2014/main" xmlns="" id="{00000000-0008-0000-0000-00003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7" name="AutoShape 6" descr="*">
          <a:extLst>
            <a:ext uri="{FF2B5EF4-FFF2-40B4-BE49-F238E27FC236}">
              <a16:creationId xmlns:a16="http://schemas.microsoft.com/office/drawing/2014/main" xmlns="" id="{00000000-0008-0000-0000-00003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8" name="AutoShape 5" descr="*">
          <a:extLst>
            <a:ext uri="{FF2B5EF4-FFF2-40B4-BE49-F238E27FC236}">
              <a16:creationId xmlns:a16="http://schemas.microsoft.com/office/drawing/2014/main" xmlns="" id="{00000000-0008-0000-0000-00003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9" name="AutoShape 6" descr="*">
          <a:extLst>
            <a:ext uri="{FF2B5EF4-FFF2-40B4-BE49-F238E27FC236}">
              <a16:creationId xmlns:a16="http://schemas.microsoft.com/office/drawing/2014/main" xmlns="" id="{00000000-0008-0000-0000-00003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0" name="AutoShape 5" descr="*">
          <a:extLst>
            <a:ext uri="{FF2B5EF4-FFF2-40B4-BE49-F238E27FC236}">
              <a16:creationId xmlns:a16="http://schemas.microsoft.com/office/drawing/2014/main" xmlns="" id="{00000000-0008-0000-0000-00003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1" name="AutoShape 6" descr="*">
          <a:extLst>
            <a:ext uri="{FF2B5EF4-FFF2-40B4-BE49-F238E27FC236}">
              <a16:creationId xmlns:a16="http://schemas.microsoft.com/office/drawing/2014/main" xmlns="" id="{00000000-0008-0000-0000-00003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2" name="AutoShape 5" descr="*">
          <a:extLst>
            <a:ext uri="{FF2B5EF4-FFF2-40B4-BE49-F238E27FC236}">
              <a16:creationId xmlns:a16="http://schemas.microsoft.com/office/drawing/2014/main" xmlns="" id="{00000000-0008-0000-0000-00003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3" name="AutoShape 6" descr="*">
          <a:extLst>
            <a:ext uri="{FF2B5EF4-FFF2-40B4-BE49-F238E27FC236}">
              <a16:creationId xmlns:a16="http://schemas.microsoft.com/office/drawing/2014/main" xmlns="" id="{00000000-0008-0000-0000-00003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4" name="AutoShape 5" descr="*">
          <a:extLst>
            <a:ext uri="{FF2B5EF4-FFF2-40B4-BE49-F238E27FC236}">
              <a16:creationId xmlns:a16="http://schemas.microsoft.com/office/drawing/2014/main" xmlns="" id="{00000000-0008-0000-0000-00003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5" name="AutoShape 6" descr="*">
          <a:extLst>
            <a:ext uri="{FF2B5EF4-FFF2-40B4-BE49-F238E27FC236}">
              <a16:creationId xmlns:a16="http://schemas.microsoft.com/office/drawing/2014/main" xmlns="" id="{00000000-0008-0000-0000-00003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6" name="AutoShape 5" descr="*">
          <a:extLst>
            <a:ext uri="{FF2B5EF4-FFF2-40B4-BE49-F238E27FC236}">
              <a16:creationId xmlns:a16="http://schemas.microsoft.com/office/drawing/2014/main" xmlns="" id="{00000000-0008-0000-0000-00003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7" name="AutoShape 6" descr="*">
          <a:extLst>
            <a:ext uri="{FF2B5EF4-FFF2-40B4-BE49-F238E27FC236}">
              <a16:creationId xmlns:a16="http://schemas.microsoft.com/office/drawing/2014/main" xmlns="" id="{00000000-0008-0000-0000-00003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8" name="AutoShape 5" descr="*">
          <a:extLst>
            <a:ext uri="{FF2B5EF4-FFF2-40B4-BE49-F238E27FC236}">
              <a16:creationId xmlns:a16="http://schemas.microsoft.com/office/drawing/2014/main" xmlns="" id="{00000000-0008-0000-0000-00003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9" name="AutoShape 6" descr="*">
          <a:extLst>
            <a:ext uri="{FF2B5EF4-FFF2-40B4-BE49-F238E27FC236}">
              <a16:creationId xmlns:a16="http://schemas.microsoft.com/office/drawing/2014/main" xmlns="" id="{00000000-0008-0000-0000-00003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0" name="AutoShape 5" descr="*">
          <a:extLst>
            <a:ext uri="{FF2B5EF4-FFF2-40B4-BE49-F238E27FC236}">
              <a16:creationId xmlns:a16="http://schemas.microsoft.com/office/drawing/2014/main" xmlns="" id="{00000000-0008-0000-0000-00003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1" name="AutoShape 6" descr="*">
          <a:extLst>
            <a:ext uri="{FF2B5EF4-FFF2-40B4-BE49-F238E27FC236}">
              <a16:creationId xmlns:a16="http://schemas.microsoft.com/office/drawing/2014/main" xmlns="" id="{00000000-0008-0000-0000-00003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2" name="AutoShape 5" descr="*">
          <a:extLst>
            <a:ext uri="{FF2B5EF4-FFF2-40B4-BE49-F238E27FC236}">
              <a16:creationId xmlns:a16="http://schemas.microsoft.com/office/drawing/2014/main" xmlns="" id="{00000000-0008-0000-0000-00004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3" name="AutoShape 6" descr="*">
          <a:extLst>
            <a:ext uri="{FF2B5EF4-FFF2-40B4-BE49-F238E27FC236}">
              <a16:creationId xmlns:a16="http://schemas.microsoft.com/office/drawing/2014/main" xmlns="" id="{00000000-0008-0000-0000-00004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4" name="AutoShape 5" descr="*">
          <a:extLst>
            <a:ext uri="{FF2B5EF4-FFF2-40B4-BE49-F238E27FC236}">
              <a16:creationId xmlns:a16="http://schemas.microsoft.com/office/drawing/2014/main" xmlns="" id="{00000000-0008-0000-0000-00004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5" name="AutoShape 6" descr="*">
          <a:extLst>
            <a:ext uri="{FF2B5EF4-FFF2-40B4-BE49-F238E27FC236}">
              <a16:creationId xmlns:a16="http://schemas.microsoft.com/office/drawing/2014/main" xmlns="" id="{00000000-0008-0000-0000-00004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6" name="AutoShape 5" descr="*">
          <a:extLst>
            <a:ext uri="{FF2B5EF4-FFF2-40B4-BE49-F238E27FC236}">
              <a16:creationId xmlns:a16="http://schemas.microsoft.com/office/drawing/2014/main" xmlns="" id="{00000000-0008-0000-0000-00004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7" name="AutoShape 6" descr="*">
          <a:extLst>
            <a:ext uri="{FF2B5EF4-FFF2-40B4-BE49-F238E27FC236}">
              <a16:creationId xmlns:a16="http://schemas.microsoft.com/office/drawing/2014/main" xmlns="" id="{00000000-0008-0000-0000-00004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8" name="AutoShape 5" descr="*">
          <a:extLst>
            <a:ext uri="{FF2B5EF4-FFF2-40B4-BE49-F238E27FC236}">
              <a16:creationId xmlns:a16="http://schemas.microsoft.com/office/drawing/2014/main" xmlns="" id="{00000000-0008-0000-0000-00004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9" name="AutoShape 6" descr="*">
          <a:extLst>
            <a:ext uri="{FF2B5EF4-FFF2-40B4-BE49-F238E27FC236}">
              <a16:creationId xmlns:a16="http://schemas.microsoft.com/office/drawing/2014/main" xmlns="" id="{00000000-0008-0000-0000-00004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0" name="AutoShape 5" descr="*">
          <a:extLst>
            <a:ext uri="{FF2B5EF4-FFF2-40B4-BE49-F238E27FC236}">
              <a16:creationId xmlns:a16="http://schemas.microsoft.com/office/drawing/2014/main" xmlns="" id="{00000000-0008-0000-0000-00004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1" name="AutoShape 6" descr="*">
          <a:extLst>
            <a:ext uri="{FF2B5EF4-FFF2-40B4-BE49-F238E27FC236}">
              <a16:creationId xmlns:a16="http://schemas.microsoft.com/office/drawing/2014/main" xmlns="" id="{00000000-0008-0000-0000-00004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2" name="AutoShape 5" descr="*">
          <a:extLst>
            <a:ext uri="{FF2B5EF4-FFF2-40B4-BE49-F238E27FC236}">
              <a16:creationId xmlns:a16="http://schemas.microsoft.com/office/drawing/2014/main" xmlns="" id="{00000000-0008-0000-0000-00004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3" name="AutoShape 6" descr="*">
          <a:extLst>
            <a:ext uri="{FF2B5EF4-FFF2-40B4-BE49-F238E27FC236}">
              <a16:creationId xmlns:a16="http://schemas.microsoft.com/office/drawing/2014/main" xmlns="" id="{00000000-0008-0000-0000-00004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4" name="AutoShape 5" descr="*">
          <a:extLst>
            <a:ext uri="{FF2B5EF4-FFF2-40B4-BE49-F238E27FC236}">
              <a16:creationId xmlns:a16="http://schemas.microsoft.com/office/drawing/2014/main" xmlns="" id="{00000000-0008-0000-0000-00004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5" name="AutoShape 6" descr="*">
          <a:extLst>
            <a:ext uri="{FF2B5EF4-FFF2-40B4-BE49-F238E27FC236}">
              <a16:creationId xmlns:a16="http://schemas.microsoft.com/office/drawing/2014/main" xmlns="" id="{00000000-0008-0000-0000-00004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6" name="AutoShape 5" descr="*">
          <a:extLst>
            <a:ext uri="{FF2B5EF4-FFF2-40B4-BE49-F238E27FC236}">
              <a16:creationId xmlns:a16="http://schemas.microsoft.com/office/drawing/2014/main" xmlns="" id="{00000000-0008-0000-0000-00004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7" name="AutoShape 6" descr="*">
          <a:extLst>
            <a:ext uri="{FF2B5EF4-FFF2-40B4-BE49-F238E27FC236}">
              <a16:creationId xmlns:a16="http://schemas.microsoft.com/office/drawing/2014/main" xmlns="" id="{00000000-0008-0000-0000-00004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8" name="AutoShape 5" descr="*">
          <a:extLst>
            <a:ext uri="{FF2B5EF4-FFF2-40B4-BE49-F238E27FC236}">
              <a16:creationId xmlns:a16="http://schemas.microsoft.com/office/drawing/2014/main" xmlns="" id="{00000000-0008-0000-0000-00005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9" name="AutoShape 6" descr="*">
          <a:extLst>
            <a:ext uri="{FF2B5EF4-FFF2-40B4-BE49-F238E27FC236}">
              <a16:creationId xmlns:a16="http://schemas.microsoft.com/office/drawing/2014/main" xmlns="" id="{00000000-0008-0000-0000-00005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0" name="AutoShape 5" descr="*">
          <a:extLst>
            <a:ext uri="{FF2B5EF4-FFF2-40B4-BE49-F238E27FC236}">
              <a16:creationId xmlns:a16="http://schemas.microsoft.com/office/drawing/2014/main" xmlns="" id="{00000000-0008-0000-0000-00005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1" name="AutoShape 6" descr="*">
          <a:extLst>
            <a:ext uri="{FF2B5EF4-FFF2-40B4-BE49-F238E27FC236}">
              <a16:creationId xmlns:a16="http://schemas.microsoft.com/office/drawing/2014/main" xmlns="" id="{00000000-0008-0000-0000-00005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2" name="AutoShape 5" descr="*">
          <a:extLst>
            <a:ext uri="{FF2B5EF4-FFF2-40B4-BE49-F238E27FC236}">
              <a16:creationId xmlns:a16="http://schemas.microsoft.com/office/drawing/2014/main" xmlns="" id="{00000000-0008-0000-0000-00005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3" name="AutoShape 6" descr="*">
          <a:extLst>
            <a:ext uri="{FF2B5EF4-FFF2-40B4-BE49-F238E27FC236}">
              <a16:creationId xmlns:a16="http://schemas.microsoft.com/office/drawing/2014/main" xmlns="" id="{00000000-0008-0000-0000-00005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4" name="AutoShape 5" descr="*">
          <a:extLst>
            <a:ext uri="{FF2B5EF4-FFF2-40B4-BE49-F238E27FC236}">
              <a16:creationId xmlns:a16="http://schemas.microsoft.com/office/drawing/2014/main" xmlns="" id="{00000000-0008-0000-0000-00005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5" name="AutoShape 6" descr="*">
          <a:extLst>
            <a:ext uri="{FF2B5EF4-FFF2-40B4-BE49-F238E27FC236}">
              <a16:creationId xmlns:a16="http://schemas.microsoft.com/office/drawing/2014/main" xmlns="" id="{00000000-0008-0000-0000-00005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6" name="AutoShape 5" descr="*">
          <a:extLst>
            <a:ext uri="{FF2B5EF4-FFF2-40B4-BE49-F238E27FC236}">
              <a16:creationId xmlns:a16="http://schemas.microsoft.com/office/drawing/2014/main" xmlns="" id="{00000000-0008-0000-0000-00005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7" name="AutoShape 6" descr="*">
          <a:extLst>
            <a:ext uri="{FF2B5EF4-FFF2-40B4-BE49-F238E27FC236}">
              <a16:creationId xmlns:a16="http://schemas.microsoft.com/office/drawing/2014/main" xmlns="" id="{00000000-0008-0000-0000-00005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8" name="AutoShape 5" descr="*">
          <a:extLst>
            <a:ext uri="{FF2B5EF4-FFF2-40B4-BE49-F238E27FC236}">
              <a16:creationId xmlns:a16="http://schemas.microsoft.com/office/drawing/2014/main" xmlns="" id="{00000000-0008-0000-0000-00005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9" name="AutoShape 6" descr="*">
          <a:extLst>
            <a:ext uri="{FF2B5EF4-FFF2-40B4-BE49-F238E27FC236}">
              <a16:creationId xmlns:a16="http://schemas.microsoft.com/office/drawing/2014/main" xmlns="" id="{00000000-0008-0000-0000-00005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0" name="AutoShape 5" descr="*">
          <a:extLst>
            <a:ext uri="{FF2B5EF4-FFF2-40B4-BE49-F238E27FC236}">
              <a16:creationId xmlns:a16="http://schemas.microsoft.com/office/drawing/2014/main" xmlns="" id="{00000000-0008-0000-0000-00005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1" name="AutoShape 6" descr="*">
          <a:extLst>
            <a:ext uri="{FF2B5EF4-FFF2-40B4-BE49-F238E27FC236}">
              <a16:creationId xmlns:a16="http://schemas.microsoft.com/office/drawing/2014/main" xmlns="" id="{00000000-0008-0000-0000-00005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2" name="AutoShape 5" descr="*">
          <a:extLst>
            <a:ext uri="{FF2B5EF4-FFF2-40B4-BE49-F238E27FC236}">
              <a16:creationId xmlns:a16="http://schemas.microsoft.com/office/drawing/2014/main" xmlns="" id="{00000000-0008-0000-0000-00005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3" name="AutoShape 6" descr="*">
          <a:extLst>
            <a:ext uri="{FF2B5EF4-FFF2-40B4-BE49-F238E27FC236}">
              <a16:creationId xmlns:a16="http://schemas.microsoft.com/office/drawing/2014/main" xmlns="" id="{00000000-0008-0000-0000-00005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4" name="AutoShape 5" descr="*">
          <a:extLst>
            <a:ext uri="{FF2B5EF4-FFF2-40B4-BE49-F238E27FC236}">
              <a16:creationId xmlns:a16="http://schemas.microsoft.com/office/drawing/2014/main" xmlns="" id="{00000000-0008-0000-0000-00006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5" name="AutoShape 6" descr="*">
          <a:extLst>
            <a:ext uri="{FF2B5EF4-FFF2-40B4-BE49-F238E27FC236}">
              <a16:creationId xmlns:a16="http://schemas.microsoft.com/office/drawing/2014/main" xmlns="" id="{00000000-0008-0000-0000-00006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6" name="AutoShape 5" descr="*">
          <a:extLst>
            <a:ext uri="{FF2B5EF4-FFF2-40B4-BE49-F238E27FC236}">
              <a16:creationId xmlns:a16="http://schemas.microsoft.com/office/drawing/2014/main" xmlns="" id="{00000000-0008-0000-0000-00006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7" name="AutoShape 6" descr="*">
          <a:extLst>
            <a:ext uri="{FF2B5EF4-FFF2-40B4-BE49-F238E27FC236}">
              <a16:creationId xmlns:a16="http://schemas.microsoft.com/office/drawing/2014/main" xmlns="" id="{00000000-0008-0000-0000-00006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8" name="AutoShape 5" descr="*">
          <a:extLst>
            <a:ext uri="{FF2B5EF4-FFF2-40B4-BE49-F238E27FC236}">
              <a16:creationId xmlns:a16="http://schemas.microsoft.com/office/drawing/2014/main" xmlns="" id="{00000000-0008-0000-0000-00006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9" name="AutoShape 6" descr="*">
          <a:extLst>
            <a:ext uri="{FF2B5EF4-FFF2-40B4-BE49-F238E27FC236}">
              <a16:creationId xmlns:a16="http://schemas.microsoft.com/office/drawing/2014/main" xmlns="" id="{00000000-0008-0000-0000-00006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0" name="AutoShape 5" descr="*">
          <a:extLst>
            <a:ext uri="{FF2B5EF4-FFF2-40B4-BE49-F238E27FC236}">
              <a16:creationId xmlns:a16="http://schemas.microsoft.com/office/drawing/2014/main" xmlns="" id="{00000000-0008-0000-0000-00006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1" name="AutoShape 6" descr="*">
          <a:extLst>
            <a:ext uri="{FF2B5EF4-FFF2-40B4-BE49-F238E27FC236}">
              <a16:creationId xmlns:a16="http://schemas.microsoft.com/office/drawing/2014/main" xmlns="" id="{00000000-0008-0000-0000-00006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2" name="AutoShape 5" descr="*">
          <a:extLst>
            <a:ext uri="{FF2B5EF4-FFF2-40B4-BE49-F238E27FC236}">
              <a16:creationId xmlns:a16="http://schemas.microsoft.com/office/drawing/2014/main" xmlns="" id="{00000000-0008-0000-0000-00006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3" name="AutoShape 6" descr="*">
          <a:extLst>
            <a:ext uri="{FF2B5EF4-FFF2-40B4-BE49-F238E27FC236}">
              <a16:creationId xmlns:a16="http://schemas.microsoft.com/office/drawing/2014/main" xmlns="" id="{00000000-0008-0000-0000-00006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4" name="AutoShape 5" descr="*">
          <a:extLst>
            <a:ext uri="{FF2B5EF4-FFF2-40B4-BE49-F238E27FC236}">
              <a16:creationId xmlns:a16="http://schemas.microsoft.com/office/drawing/2014/main" xmlns="" id="{00000000-0008-0000-0000-00006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5" name="AutoShape 6" descr="*">
          <a:extLst>
            <a:ext uri="{FF2B5EF4-FFF2-40B4-BE49-F238E27FC236}">
              <a16:creationId xmlns:a16="http://schemas.microsoft.com/office/drawing/2014/main" xmlns="" id="{00000000-0008-0000-0000-00006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6" name="AutoShape 5" descr="*">
          <a:extLst>
            <a:ext uri="{FF2B5EF4-FFF2-40B4-BE49-F238E27FC236}">
              <a16:creationId xmlns:a16="http://schemas.microsoft.com/office/drawing/2014/main" xmlns="" id="{00000000-0008-0000-0000-00006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7" name="AutoShape 6" descr="*">
          <a:extLst>
            <a:ext uri="{FF2B5EF4-FFF2-40B4-BE49-F238E27FC236}">
              <a16:creationId xmlns:a16="http://schemas.microsoft.com/office/drawing/2014/main" xmlns="" id="{00000000-0008-0000-0000-00006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8" name="AutoShape 5" descr="*">
          <a:extLst>
            <a:ext uri="{FF2B5EF4-FFF2-40B4-BE49-F238E27FC236}">
              <a16:creationId xmlns:a16="http://schemas.microsoft.com/office/drawing/2014/main" xmlns="" id="{00000000-0008-0000-0000-00006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9" name="AutoShape 6" descr="*">
          <a:extLst>
            <a:ext uri="{FF2B5EF4-FFF2-40B4-BE49-F238E27FC236}">
              <a16:creationId xmlns:a16="http://schemas.microsoft.com/office/drawing/2014/main" xmlns="" id="{00000000-0008-0000-0000-00006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0" name="AutoShape 5" descr="*">
          <a:extLst>
            <a:ext uri="{FF2B5EF4-FFF2-40B4-BE49-F238E27FC236}">
              <a16:creationId xmlns:a16="http://schemas.microsoft.com/office/drawing/2014/main" xmlns="" id="{00000000-0008-0000-0000-00007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1" name="AutoShape 6" descr="*">
          <a:extLst>
            <a:ext uri="{FF2B5EF4-FFF2-40B4-BE49-F238E27FC236}">
              <a16:creationId xmlns:a16="http://schemas.microsoft.com/office/drawing/2014/main" xmlns="" id="{00000000-0008-0000-0000-00007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2" name="AutoShape 5" descr="*">
          <a:extLst>
            <a:ext uri="{FF2B5EF4-FFF2-40B4-BE49-F238E27FC236}">
              <a16:creationId xmlns:a16="http://schemas.microsoft.com/office/drawing/2014/main" xmlns="" id="{00000000-0008-0000-0000-00007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3" name="AutoShape 6" descr="*">
          <a:extLst>
            <a:ext uri="{FF2B5EF4-FFF2-40B4-BE49-F238E27FC236}">
              <a16:creationId xmlns:a16="http://schemas.microsoft.com/office/drawing/2014/main" xmlns="" id="{00000000-0008-0000-0000-00007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4" name="AutoShape 5" descr="*">
          <a:extLst>
            <a:ext uri="{FF2B5EF4-FFF2-40B4-BE49-F238E27FC236}">
              <a16:creationId xmlns:a16="http://schemas.microsoft.com/office/drawing/2014/main" xmlns="" id="{00000000-0008-0000-0000-00007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5" name="AutoShape 6" descr="*">
          <a:extLst>
            <a:ext uri="{FF2B5EF4-FFF2-40B4-BE49-F238E27FC236}">
              <a16:creationId xmlns:a16="http://schemas.microsoft.com/office/drawing/2014/main" xmlns="" id="{00000000-0008-0000-0000-00007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6" name="AutoShape 5" descr="*">
          <a:extLst>
            <a:ext uri="{FF2B5EF4-FFF2-40B4-BE49-F238E27FC236}">
              <a16:creationId xmlns:a16="http://schemas.microsoft.com/office/drawing/2014/main" xmlns="" id="{00000000-0008-0000-0000-00007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7" name="AutoShape 6" descr="*">
          <a:extLst>
            <a:ext uri="{FF2B5EF4-FFF2-40B4-BE49-F238E27FC236}">
              <a16:creationId xmlns:a16="http://schemas.microsoft.com/office/drawing/2014/main" xmlns="" id="{00000000-0008-0000-0000-00007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8" name="AutoShape 5" descr="*">
          <a:extLst>
            <a:ext uri="{FF2B5EF4-FFF2-40B4-BE49-F238E27FC236}">
              <a16:creationId xmlns:a16="http://schemas.microsoft.com/office/drawing/2014/main" xmlns="" id="{00000000-0008-0000-0000-00007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9" name="AutoShape 6" descr="*">
          <a:extLst>
            <a:ext uri="{FF2B5EF4-FFF2-40B4-BE49-F238E27FC236}">
              <a16:creationId xmlns:a16="http://schemas.microsoft.com/office/drawing/2014/main" xmlns="" id="{00000000-0008-0000-0000-00007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0" name="AutoShape 5" descr="*">
          <a:extLst>
            <a:ext uri="{FF2B5EF4-FFF2-40B4-BE49-F238E27FC236}">
              <a16:creationId xmlns:a16="http://schemas.microsoft.com/office/drawing/2014/main" xmlns="" id="{00000000-0008-0000-0000-00007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1" name="AutoShape 6" descr="*">
          <a:extLst>
            <a:ext uri="{FF2B5EF4-FFF2-40B4-BE49-F238E27FC236}">
              <a16:creationId xmlns:a16="http://schemas.microsoft.com/office/drawing/2014/main" xmlns="" id="{00000000-0008-0000-0000-00007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2" name="AutoShape 5" descr="*">
          <a:extLst>
            <a:ext uri="{FF2B5EF4-FFF2-40B4-BE49-F238E27FC236}">
              <a16:creationId xmlns:a16="http://schemas.microsoft.com/office/drawing/2014/main" xmlns="" id="{00000000-0008-0000-0000-00007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3" name="AutoShape 6" descr="*">
          <a:extLst>
            <a:ext uri="{FF2B5EF4-FFF2-40B4-BE49-F238E27FC236}">
              <a16:creationId xmlns:a16="http://schemas.microsoft.com/office/drawing/2014/main" xmlns="" id="{00000000-0008-0000-0000-00007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4" name="AutoShape 5" descr="*">
          <a:extLst>
            <a:ext uri="{FF2B5EF4-FFF2-40B4-BE49-F238E27FC236}">
              <a16:creationId xmlns:a16="http://schemas.microsoft.com/office/drawing/2014/main" xmlns="" id="{00000000-0008-0000-0000-00007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5" name="AutoShape 6" descr="*">
          <a:extLst>
            <a:ext uri="{FF2B5EF4-FFF2-40B4-BE49-F238E27FC236}">
              <a16:creationId xmlns:a16="http://schemas.microsoft.com/office/drawing/2014/main" xmlns="" id="{00000000-0008-0000-0000-00007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6" name="AutoShape 5" descr="*">
          <a:extLst>
            <a:ext uri="{FF2B5EF4-FFF2-40B4-BE49-F238E27FC236}">
              <a16:creationId xmlns:a16="http://schemas.microsoft.com/office/drawing/2014/main" xmlns="" id="{00000000-0008-0000-0000-00008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7" name="AutoShape 6" descr="*">
          <a:extLst>
            <a:ext uri="{FF2B5EF4-FFF2-40B4-BE49-F238E27FC236}">
              <a16:creationId xmlns:a16="http://schemas.microsoft.com/office/drawing/2014/main" xmlns="" id="{00000000-0008-0000-0000-00008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8" name="AutoShape 5" descr="*">
          <a:extLst>
            <a:ext uri="{FF2B5EF4-FFF2-40B4-BE49-F238E27FC236}">
              <a16:creationId xmlns:a16="http://schemas.microsoft.com/office/drawing/2014/main" xmlns="" id="{00000000-0008-0000-0000-00008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9" name="AutoShape 6" descr="*">
          <a:extLst>
            <a:ext uri="{FF2B5EF4-FFF2-40B4-BE49-F238E27FC236}">
              <a16:creationId xmlns:a16="http://schemas.microsoft.com/office/drawing/2014/main" xmlns="" id="{00000000-0008-0000-0000-00008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0" name="AutoShape 5" descr="*">
          <a:extLst>
            <a:ext uri="{FF2B5EF4-FFF2-40B4-BE49-F238E27FC236}">
              <a16:creationId xmlns:a16="http://schemas.microsoft.com/office/drawing/2014/main" xmlns="" id="{00000000-0008-0000-0000-00008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1" name="AutoShape 6" descr="*">
          <a:extLst>
            <a:ext uri="{FF2B5EF4-FFF2-40B4-BE49-F238E27FC236}">
              <a16:creationId xmlns:a16="http://schemas.microsoft.com/office/drawing/2014/main" xmlns="" id="{00000000-0008-0000-0000-00008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2" name="AutoShape 5" descr="*">
          <a:extLst>
            <a:ext uri="{FF2B5EF4-FFF2-40B4-BE49-F238E27FC236}">
              <a16:creationId xmlns:a16="http://schemas.microsoft.com/office/drawing/2014/main" xmlns="" id="{00000000-0008-0000-0000-00008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3" name="AutoShape 6" descr="*">
          <a:extLst>
            <a:ext uri="{FF2B5EF4-FFF2-40B4-BE49-F238E27FC236}">
              <a16:creationId xmlns:a16="http://schemas.microsoft.com/office/drawing/2014/main" xmlns="" id="{00000000-0008-0000-0000-00008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4" name="AutoShape 5" descr="*">
          <a:extLst>
            <a:ext uri="{FF2B5EF4-FFF2-40B4-BE49-F238E27FC236}">
              <a16:creationId xmlns:a16="http://schemas.microsoft.com/office/drawing/2014/main" xmlns="" id="{00000000-0008-0000-0000-00008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5" name="AutoShape 6" descr="*">
          <a:extLst>
            <a:ext uri="{FF2B5EF4-FFF2-40B4-BE49-F238E27FC236}">
              <a16:creationId xmlns:a16="http://schemas.microsoft.com/office/drawing/2014/main" xmlns="" id="{00000000-0008-0000-0000-00008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6" name="AutoShape 5" descr="*">
          <a:extLst>
            <a:ext uri="{FF2B5EF4-FFF2-40B4-BE49-F238E27FC236}">
              <a16:creationId xmlns:a16="http://schemas.microsoft.com/office/drawing/2014/main" xmlns="" id="{00000000-0008-0000-0000-00008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7" name="AutoShape 6" descr="*">
          <a:extLst>
            <a:ext uri="{FF2B5EF4-FFF2-40B4-BE49-F238E27FC236}">
              <a16:creationId xmlns:a16="http://schemas.microsoft.com/office/drawing/2014/main" xmlns="" id="{00000000-0008-0000-0000-00008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8" name="AutoShape 5" descr="*">
          <a:extLst>
            <a:ext uri="{FF2B5EF4-FFF2-40B4-BE49-F238E27FC236}">
              <a16:creationId xmlns:a16="http://schemas.microsoft.com/office/drawing/2014/main" xmlns="" id="{00000000-0008-0000-0000-00008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9" name="AutoShape 6" descr="*">
          <a:extLst>
            <a:ext uri="{FF2B5EF4-FFF2-40B4-BE49-F238E27FC236}">
              <a16:creationId xmlns:a16="http://schemas.microsoft.com/office/drawing/2014/main" xmlns="" id="{00000000-0008-0000-0000-00008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0" name="AutoShape 5" descr="*">
          <a:extLst>
            <a:ext uri="{FF2B5EF4-FFF2-40B4-BE49-F238E27FC236}">
              <a16:creationId xmlns:a16="http://schemas.microsoft.com/office/drawing/2014/main" xmlns="" id="{00000000-0008-0000-0000-00008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1" name="AutoShape 6" descr="*">
          <a:extLst>
            <a:ext uri="{FF2B5EF4-FFF2-40B4-BE49-F238E27FC236}">
              <a16:creationId xmlns:a16="http://schemas.microsoft.com/office/drawing/2014/main" xmlns="" id="{00000000-0008-0000-0000-00008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2" name="AutoShape 5" descr="*">
          <a:extLst>
            <a:ext uri="{FF2B5EF4-FFF2-40B4-BE49-F238E27FC236}">
              <a16:creationId xmlns:a16="http://schemas.microsoft.com/office/drawing/2014/main" xmlns="" id="{00000000-0008-0000-0000-00009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3" name="AutoShape 6" descr="*">
          <a:extLst>
            <a:ext uri="{FF2B5EF4-FFF2-40B4-BE49-F238E27FC236}">
              <a16:creationId xmlns:a16="http://schemas.microsoft.com/office/drawing/2014/main" xmlns="" id="{00000000-0008-0000-0000-00009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4" name="AutoShape 5" descr="*">
          <a:extLst>
            <a:ext uri="{FF2B5EF4-FFF2-40B4-BE49-F238E27FC236}">
              <a16:creationId xmlns:a16="http://schemas.microsoft.com/office/drawing/2014/main" xmlns="" id="{00000000-0008-0000-0000-00009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5" name="AutoShape 6" descr="*">
          <a:extLst>
            <a:ext uri="{FF2B5EF4-FFF2-40B4-BE49-F238E27FC236}">
              <a16:creationId xmlns:a16="http://schemas.microsoft.com/office/drawing/2014/main" xmlns="" id="{00000000-0008-0000-0000-00009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6" name="AutoShape 5" descr="*">
          <a:extLst>
            <a:ext uri="{FF2B5EF4-FFF2-40B4-BE49-F238E27FC236}">
              <a16:creationId xmlns:a16="http://schemas.microsoft.com/office/drawing/2014/main" xmlns="" id="{00000000-0008-0000-0000-00009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7" name="AutoShape 6" descr="*">
          <a:extLst>
            <a:ext uri="{FF2B5EF4-FFF2-40B4-BE49-F238E27FC236}">
              <a16:creationId xmlns:a16="http://schemas.microsoft.com/office/drawing/2014/main" xmlns="" id="{00000000-0008-0000-0000-00009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8" name="AutoShape 5" descr="*">
          <a:extLst>
            <a:ext uri="{FF2B5EF4-FFF2-40B4-BE49-F238E27FC236}">
              <a16:creationId xmlns:a16="http://schemas.microsoft.com/office/drawing/2014/main" xmlns="" id="{00000000-0008-0000-0000-00009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9" name="AutoShape 6" descr="*">
          <a:extLst>
            <a:ext uri="{FF2B5EF4-FFF2-40B4-BE49-F238E27FC236}">
              <a16:creationId xmlns:a16="http://schemas.microsoft.com/office/drawing/2014/main" xmlns="" id="{00000000-0008-0000-0000-00009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0" name="AutoShape 5" descr="*">
          <a:extLst>
            <a:ext uri="{FF2B5EF4-FFF2-40B4-BE49-F238E27FC236}">
              <a16:creationId xmlns:a16="http://schemas.microsoft.com/office/drawing/2014/main" xmlns="" id="{00000000-0008-0000-0000-00009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1" name="AutoShape 6" descr="*">
          <a:extLst>
            <a:ext uri="{FF2B5EF4-FFF2-40B4-BE49-F238E27FC236}">
              <a16:creationId xmlns:a16="http://schemas.microsoft.com/office/drawing/2014/main" xmlns="" id="{00000000-0008-0000-0000-00009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2" name="AutoShape 5" descr="*">
          <a:extLst>
            <a:ext uri="{FF2B5EF4-FFF2-40B4-BE49-F238E27FC236}">
              <a16:creationId xmlns:a16="http://schemas.microsoft.com/office/drawing/2014/main" xmlns="" id="{00000000-0008-0000-0000-00009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3" name="AutoShape 6" descr="*">
          <a:extLst>
            <a:ext uri="{FF2B5EF4-FFF2-40B4-BE49-F238E27FC236}">
              <a16:creationId xmlns:a16="http://schemas.microsoft.com/office/drawing/2014/main" xmlns="" id="{00000000-0008-0000-0000-00009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4" name="AutoShape 5" descr="*">
          <a:extLst>
            <a:ext uri="{FF2B5EF4-FFF2-40B4-BE49-F238E27FC236}">
              <a16:creationId xmlns:a16="http://schemas.microsoft.com/office/drawing/2014/main" xmlns="" id="{00000000-0008-0000-0000-00009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5" name="AutoShape 6" descr="*">
          <a:extLst>
            <a:ext uri="{FF2B5EF4-FFF2-40B4-BE49-F238E27FC236}">
              <a16:creationId xmlns:a16="http://schemas.microsoft.com/office/drawing/2014/main" xmlns="" id="{00000000-0008-0000-0000-00009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6" name="AutoShape 5" descr="*">
          <a:extLst>
            <a:ext uri="{FF2B5EF4-FFF2-40B4-BE49-F238E27FC236}">
              <a16:creationId xmlns:a16="http://schemas.microsoft.com/office/drawing/2014/main" xmlns="" id="{00000000-0008-0000-0000-00009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7" name="AutoShape 6" descr="*">
          <a:extLst>
            <a:ext uri="{FF2B5EF4-FFF2-40B4-BE49-F238E27FC236}">
              <a16:creationId xmlns:a16="http://schemas.microsoft.com/office/drawing/2014/main" xmlns="" id="{00000000-0008-0000-0000-00009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8" name="AutoShape 5" descr="*">
          <a:extLst>
            <a:ext uri="{FF2B5EF4-FFF2-40B4-BE49-F238E27FC236}">
              <a16:creationId xmlns:a16="http://schemas.microsoft.com/office/drawing/2014/main" xmlns="" id="{00000000-0008-0000-0000-0000A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9" name="AutoShape 6" descr="*">
          <a:extLst>
            <a:ext uri="{FF2B5EF4-FFF2-40B4-BE49-F238E27FC236}">
              <a16:creationId xmlns:a16="http://schemas.microsoft.com/office/drawing/2014/main" xmlns="" id="{00000000-0008-0000-0000-0000A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0" name="AutoShape 5" descr="*">
          <a:extLst>
            <a:ext uri="{FF2B5EF4-FFF2-40B4-BE49-F238E27FC236}">
              <a16:creationId xmlns:a16="http://schemas.microsoft.com/office/drawing/2014/main" xmlns="" id="{00000000-0008-0000-0000-0000A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1" name="AutoShape 6" descr="*">
          <a:extLst>
            <a:ext uri="{FF2B5EF4-FFF2-40B4-BE49-F238E27FC236}">
              <a16:creationId xmlns:a16="http://schemas.microsoft.com/office/drawing/2014/main" xmlns="" id="{00000000-0008-0000-0000-0000A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2" name="AutoShape 5" descr="*">
          <a:extLst>
            <a:ext uri="{FF2B5EF4-FFF2-40B4-BE49-F238E27FC236}">
              <a16:creationId xmlns:a16="http://schemas.microsoft.com/office/drawing/2014/main" xmlns="" id="{00000000-0008-0000-0000-0000A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3" name="AutoShape 6" descr="*">
          <a:extLst>
            <a:ext uri="{FF2B5EF4-FFF2-40B4-BE49-F238E27FC236}">
              <a16:creationId xmlns:a16="http://schemas.microsoft.com/office/drawing/2014/main" xmlns="" id="{00000000-0008-0000-0000-0000A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4" name="AutoShape 5" descr="*">
          <a:extLst>
            <a:ext uri="{FF2B5EF4-FFF2-40B4-BE49-F238E27FC236}">
              <a16:creationId xmlns:a16="http://schemas.microsoft.com/office/drawing/2014/main" xmlns="" id="{00000000-0008-0000-0000-0000A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5" name="AutoShape 6" descr="*">
          <a:extLst>
            <a:ext uri="{FF2B5EF4-FFF2-40B4-BE49-F238E27FC236}">
              <a16:creationId xmlns:a16="http://schemas.microsoft.com/office/drawing/2014/main" xmlns="" id="{00000000-0008-0000-0000-0000A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6" name="AutoShape 5" descr="*">
          <a:extLst>
            <a:ext uri="{FF2B5EF4-FFF2-40B4-BE49-F238E27FC236}">
              <a16:creationId xmlns:a16="http://schemas.microsoft.com/office/drawing/2014/main" xmlns="" id="{00000000-0008-0000-0000-0000A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7" name="AutoShape 6" descr="*">
          <a:extLst>
            <a:ext uri="{FF2B5EF4-FFF2-40B4-BE49-F238E27FC236}">
              <a16:creationId xmlns:a16="http://schemas.microsoft.com/office/drawing/2014/main" xmlns="" id="{00000000-0008-0000-0000-0000A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8" name="AutoShape 5" descr="*">
          <a:extLst>
            <a:ext uri="{FF2B5EF4-FFF2-40B4-BE49-F238E27FC236}">
              <a16:creationId xmlns:a16="http://schemas.microsoft.com/office/drawing/2014/main" xmlns="" id="{00000000-0008-0000-0000-0000A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9" name="AutoShape 6" descr="*">
          <a:extLst>
            <a:ext uri="{FF2B5EF4-FFF2-40B4-BE49-F238E27FC236}">
              <a16:creationId xmlns:a16="http://schemas.microsoft.com/office/drawing/2014/main" xmlns="" id="{00000000-0008-0000-0000-0000A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0" name="AutoShape 5" descr="*">
          <a:extLst>
            <a:ext uri="{FF2B5EF4-FFF2-40B4-BE49-F238E27FC236}">
              <a16:creationId xmlns:a16="http://schemas.microsoft.com/office/drawing/2014/main" xmlns="" id="{00000000-0008-0000-0000-0000A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1" name="AutoShape 6" descr="*">
          <a:extLst>
            <a:ext uri="{FF2B5EF4-FFF2-40B4-BE49-F238E27FC236}">
              <a16:creationId xmlns:a16="http://schemas.microsoft.com/office/drawing/2014/main" xmlns="" id="{00000000-0008-0000-0000-0000A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2" name="AutoShape 5" descr="*">
          <a:extLst>
            <a:ext uri="{FF2B5EF4-FFF2-40B4-BE49-F238E27FC236}">
              <a16:creationId xmlns:a16="http://schemas.microsoft.com/office/drawing/2014/main" xmlns="" id="{00000000-0008-0000-0000-0000A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3" name="AutoShape 6" descr="*">
          <a:extLst>
            <a:ext uri="{FF2B5EF4-FFF2-40B4-BE49-F238E27FC236}">
              <a16:creationId xmlns:a16="http://schemas.microsoft.com/office/drawing/2014/main" xmlns="" id="{00000000-0008-0000-0000-0000A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4" name="AutoShape 5" descr="*">
          <a:extLst>
            <a:ext uri="{FF2B5EF4-FFF2-40B4-BE49-F238E27FC236}">
              <a16:creationId xmlns:a16="http://schemas.microsoft.com/office/drawing/2014/main" xmlns="" id="{00000000-0008-0000-0000-0000B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5" name="AutoShape 6" descr="*">
          <a:extLst>
            <a:ext uri="{FF2B5EF4-FFF2-40B4-BE49-F238E27FC236}">
              <a16:creationId xmlns:a16="http://schemas.microsoft.com/office/drawing/2014/main" xmlns="" id="{00000000-0008-0000-0000-0000B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6" name="AutoShape 5" descr="*">
          <a:extLst>
            <a:ext uri="{FF2B5EF4-FFF2-40B4-BE49-F238E27FC236}">
              <a16:creationId xmlns:a16="http://schemas.microsoft.com/office/drawing/2014/main" xmlns="" id="{00000000-0008-0000-0000-0000B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7" name="AutoShape 6" descr="*">
          <a:extLst>
            <a:ext uri="{FF2B5EF4-FFF2-40B4-BE49-F238E27FC236}">
              <a16:creationId xmlns:a16="http://schemas.microsoft.com/office/drawing/2014/main" xmlns="" id="{00000000-0008-0000-0000-0000B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8" name="AutoShape 5" descr="*">
          <a:extLst>
            <a:ext uri="{FF2B5EF4-FFF2-40B4-BE49-F238E27FC236}">
              <a16:creationId xmlns:a16="http://schemas.microsoft.com/office/drawing/2014/main" xmlns="" id="{00000000-0008-0000-0000-0000B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9" name="AutoShape 6" descr="*">
          <a:extLst>
            <a:ext uri="{FF2B5EF4-FFF2-40B4-BE49-F238E27FC236}">
              <a16:creationId xmlns:a16="http://schemas.microsoft.com/office/drawing/2014/main" xmlns="" id="{00000000-0008-0000-0000-0000B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0" name="AutoShape 5" descr="*">
          <a:extLst>
            <a:ext uri="{FF2B5EF4-FFF2-40B4-BE49-F238E27FC236}">
              <a16:creationId xmlns:a16="http://schemas.microsoft.com/office/drawing/2014/main" xmlns="" id="{00000000-0008-0000-0000-0000B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1" name="AutoShape 6" descr="*">
          <a:extLst>
            <a:ext uri="{FF2B5EF4-FFF2-40B4-BE49-F238E27FC236}">
              <a16:creationId xmlns:a16="http://schemas.microsoft.com/office/drawing/2014/main" xmlns="" id="{00000000-0008-0000-0000-0000B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2" name="AutoShape 5" descr="*">
          <a:extLst>
            <a:ext uri="{FF2B5EF4-FFF2-40B4-BE49-F238E27FC236}">
              <a16:creationId xmlns:a16="http://schemas.microsoft.com/office/drawing/2014/main" xmlns="" id="{00000000-0008-0000-0000-0000B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3" name="AutoShape 6" descr="*">
          <a:extLst>
            <a:ext uri="{FF2B5EF4-FFF2-40B4-BE49-F238E27FC236}">
              <a16:creationId xmlns:a16="http://schemas.microsoft.com/office/drawing/2014/main" xmlns="" id="{00000000-0008-0000-0000-0000B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4" name="AutoShape 5" descr="*">
          <a:extLst>
            <a:ext uri="{FF2B5EF4-FFF2-40B4-BE49-F238E27FC236}">
              <a16:creationId xmlns:a16="http://schemas.microsoft.com/office/drawing/2014/main" xmlns="" id="{00000000-0008-0000-0000-0000B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5" name="AutoShape 6" descr="*">
          <a:extLst>
            <a:ext uri="{FF2B5EF4-FFF2-40B4-BE49-F238E27FC236}">
              <a16:creationId xmlns:a16="http://schemas.microsoft.com/office/drawing/2014/main" xmlns="" id="{00000000-0008-0000-0000-0000B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6" name="AutoShape 5" descr="*">
          <a:extLst>
            <a:ext uri="{FF2B5EF4-FFF2-40B4-BE49-F238E27FC236}">
              <a16:creationId xmlns:a16="http://schemas.microsoft.com/office/drawing/2014/main" xmlns="" id="{00000000-0008-0000-0000-0000B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7" name="AutoShape 6" descr="*">
          <a:extLst>
            <a:ext uri="{FF2B5EF4-FFF2-40B4-BE49-F238E27FC236}">
              <a16:creationId xmlns:a16="http://schemas.microsoft.com/office/drawing/2014/main" xmlns="" id="{00000000-0008-0000-0000-0000B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8" name="AutoShape 5" descr="*">
          <a:extLst>
            <a:ext uri="{FF2B5EF4-FFF2-40B4-BE49-F238E27FC236}">
              <a16:creationId xmlns:a16="http://schemas.microsoft.com/office/drawing/2014/main" xmlns="" id="{00000000-0008-0000-0000-0000B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9" name="AutoShape 6" descr="*">
          <a:extLst>
            <a:ext uri="{FF2B5EF4-FFF2-40B4-BE49-F238E27FC236}">
              <a16:creationId xmlns:a16="http://schemas.microsoft.com/office/drawing/2014/main" xmlns="" id="{00000000-0008-0000-0000-0000B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0" name="AutoShape 5" descr="*">
          <a:extLst>
            <a:ext uri="{FF2B5EF4-FFF2-40B4-BE49-F238E27FC236}">
              <a16:creationId xmlns:a16="http://schemas.microsoft.com/office/drawing/2014/main" xmlns="" id="{00000000-0008-0000-0000-0000C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1" name="AutoShape 6" descr="*">
          <a:extLst>
            <a:ext uri="{FF2B5EF4-FFF2-40B4-BE49-F238E27FC236}">
              <a16:creationId xmlns:a16="http://schemas.microsoft.com/office/drawing/2014/main" xmlns="" id="{00000000-0008-0000-0000-0000C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2" name="AutoShape 5" descr="*">
          <a:extLst>
            <a:ext uri="{FF2B5EF4-FFF2-40B4-BE49-F238E27FC236}">
              <a16:creationId xmlns:a16="http://schemas.microsoft.com/office/drawing/2014/main" xmlns="" id="{00000000-0008-0000-0000-0000C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3" name="AutoShape 6" descr="*">
          <a:extLst>
            <a:ext uri="{FF2B5EF4-FFF2-40B4-BE49-F238E27FC236}">
              <a16:creationId xmlns:a16="http://schemas.microsoft.com/office/drawing/2014/main" xmlns="" id="{00000000-0008-0000-0000-0000C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4" name="AutoShape 5" descr="*">
          <a:extLst>
            <a:ext uri="{FF2B5EF4-FFF2-40B4-BE49-F238E27FC236}">
              <a16:creationId xmlns:a16="http://schemas.microsoft.com/office/drawing/2014/main" xmlns="" id="{00000000-0008-0000-0000-0000C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5" name="AutoShape 6" descr="*">
          <a:extLst>
            <a:ext uri="{FF2B5EF4-FFF2-40B4-BE49-F238E27FC236}">
              <a16:creationId xmlns:a16="http://schemas.microsoft.com/office/drawing/2014/main" xmlns="" id="{00000000-0008-0000-0000-0000C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6" name="AutoShape 5" descr="*">
          <a:extLst>
            <a:ext uri="{FF2B5EF4-FFF2-40B4-BE49-F238E27FC236}">
              <a16:creationId xmlns:a16="http://schemas.microsoft.com/office/drawing/2014/main" xmlns="" id="{00000000-0008-0000-0000-0000C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7" name="AutoShape 6" descr="*">
          <a:extLst>
            <a:ext uri="{FF2B5EF4-FFF2-40B4-BE49-F238E27FC236}">
              <a16:creationId xmlns:a16="http://schemas.microsoft.com/office/drawing/2014/main" xmlns="" id="{00000000-0008-0000-0000-0000C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8" name="AutoShape 5" descr="*">
          <a:extLst>
            <a:ext uri="{FF2B5EF4-FFF2-40B4-BE49-F238E27FC236}">
              <a16:creationId xmlns:a16="http://schemas.microsoft.com/office/drawing/2014/main" xmlns="" id="{00000000-0008-0000-0000-0000C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9" name="AutoShape 6" descr="*">
          <a:extLst>
            <a:ext uri="{FF2B5EF4-FFF2-40B4-BE49-F238E27FC236}">
              <a16:creationId xmlns:a16="http://schemas.microsoft.com/office/drawing/2014/main" xmlns="" id="{00000000-0008-0000-0000-0000C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0" name="AutoShape 5" descr="*">
          <a:extLst>
            <a:ext uri="{FF2B5EF4-FFF2-40B4-BE49-F238E27FC236}">
              <a16:creationId xmlns:a16="http://schemas.microsoft.com/office/drawing/2014/main" xmlns="" id="{00000000-0008-0000-0000-0000C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1" name="AutoShape 6" descr="*">
          <a:extLst>
            <a:ext uri="{FF2B5EF4-FFF2-40B4-BE49-F238E27FC236}">
              <a16:creationId xmlns:a16="http://schemas.microsoft.com/office/drawing/2014/main" xmlns="" id="{00000000-0008-0000-0000-0000C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2" name="AutoShape 5" descr="*">
          <a:extLst>
            <a:ext uri="{FF2B5EF4-FFF2-40B4-BE49-F238E27FC236}">
              <a16:creationId xmlns:a16="http://schemas.microsoft.com/office/drawing/2014/main" xmlns="" id="{00000000-0008-0000-0000-0000C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3" name="AutoShape 6" descr="*">
          <a:extLst>
            <a:ext uri="{FF2B5EF4-FFF2-40B4-BE49-F238E27FC236}">
              <a16:creationId xmlns:a16="http://schemas.microsoft.com/office/drawing/2014/main" xmlns="" id="{00000000-0008-0000-0000-0000C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4" name="AutoShape 5" descr="*">
          <a:extLst>
            <a:ext uri="{FF2B5EF4-FFF2-40B4-BE49-F238E27FC236}">
              <a16:creationId xmlns:a16="http://schemas.microsoft.com/office/drawing/2014/main" xmlns="" id="{00000000-0008-0000-0000-0000C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5" name="AutoShape 6" descr="*">
          <a:extLst>
            <a:ext uri="{FF2B5EF4-FFF2-40B4-BE49-F238E27FC236}">
              <a16:creationId xmlns:a16="http://schemas.microsoft.com/office/drawing/2014/main" xmlns="" id="{00000000-0008-0000-0000-0000C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6" name="AutoShape 5" descr="*">
          <a:extLst>
            <a:ext uri="{FF2B5EF4-FFF2-40B4-BE49-F238E27FC236}">
              <a16:creationId xmlns:a16="http://schemas.microsoft.com/office/drawing/2014/main" xmlns="" id="{00000000-0008-0000-0000-0000D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7" name="AutoShape 6" descr="*">
          <a:extLst>
            <a:ext uri="{FF2B5EF4-FFF2-40B4-BE49-F238E27FC236}">
              <a16:creationId xmlns:a16="http://schemas.microsoft.com/office/drawing/2014/main" xmlns="" id="{00000000-0008-0000-0000-0000D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8" name="AutoShape 5" descr="*">
          <a:extLst>
            <a:ext uri="{FF2B5EF4-FFF2-40B4-BE49-F238E27FC236}">
              <a16:creationId xmlns:a16="http://schemas.microsoft.com/office/drawing/2014/main" xmlns="" id="{00000000-0008-0000-0000-0000D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9" name="AutoShape 6" descr="*">
          <a:extLst>
            <a:ext uri="{FF2B5EF4-FFF2-40B4-BE49-F238E27FC236}">
              <a16:creationId xmlns:a16="http://schemas.microsoft.com/office/drawing/2014/main" xmlns="" id="{00000000-0008-0000-0000-0000D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0" name="AutoShape 5" descr="*">
          <a:extLst>
            <a:ext uri="{FF2B5EF4-FFF2-40B4-BE49-F238E27FC236}">
              <a16:creationId xmlns:a16="http://schemas.microsoft.com/office/drawing/2014/main" xmlns="" id="{00000000-0008-0000-0000-0000D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1" name="AutoShape 6" descr="*">
          <a:extLst>
            <a:ext uri="{FF2B5EF4-FFF2-40B4-BE49-F238E27FC236}">
              <a16:creationId xmlns:a16="http://schemas.microsoft.com/office/drawing/2014/main" xmlns="" id="{00000000-0008-0000-0000-0000D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2" name="AutoShape 5" descr="*">
          <a:extLst>
            <a:ext uri="{FF2B5EF4-FFF2-40B4-BE49-F238E27FC236}">
              <a16:creationId xmlns:a16="http://schemas.microsoft.com/office/drawing/2014/main" xmlns="" id="{00000000-0008-0000-0000-0000D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3" name="AutoShape 6" descr="*">
          <a:extLst>
            <a:ext uri="{FF2B5EF4-FFF2-40B4-BE49-F238E27FC236}">
              <a16:creationId xmlns:a16="http://schemas.microsoft.com/office/drawing/2014/main" xmlns="" id="{00000000-0008-0000-0000-0000D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4" name="AutoShape 5" descr="*">
          <a:extLst>
            <a:ext uri="{FF2B5EF4-FFF2-40B4-BE49-F238E27FC236}">
              <a16:creationId xmlns:a16="http://schemas.microsoft.com/office/drawing/2014/main" xmlns="" id="{00000000-0008-0000-0000-0000D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5" name="AutoShape 6" descr="*">
          <a:extLst>
            <a:ext uri="{FF2B5EF4-FFF2-40B4-BE49-F238E27FC236}">
              <a16:creationId xmlns:a16="http://schemas.microsoft.com/office/drawing/2014/main" xmlns="" id="{00000000-0008-0000-0000-0000D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6" name="AutoShape 5" descr="*">
          <a:extLst>
            <a:ext uri="{FF2B5EF4-FFF2-40B4-BE49-F238E27FC236}">
              <a16:creationId xmlns:a16="http://schemas.microsoft.com/office/drawing/2014/main" xmlns="" id="{00000000-0008-0000-0000-0000D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7" name="AutoShape 6" descr="*">
          <a:extLst>
            <a:ext uri="{FF2B5EF4-FFF2-40B4-BE49-F238E27FC236}">
              <a16:creationId xmlns:a16="http://schemas.microsoft.com/office/drawing/2014/main" xmlns="" id="{00000000-0008-0000-0000-0000D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8" name="AutoShape 5" descr="*">
          <a:extLst>
            <a:ext uri="{FF2B5EF4-FFF2-40B4-BE49-F238E27FC236}">
              <a16:creationId xmlns:a16="http://schemas.microsoft.com/office/drawing/2014/main" xmlns="" id="{00000000-0008-0000-0000-0000D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9" name="AutoShape 6" descr="*">
          <a:extLst>
            <a:ext uri="{FF2B5EF4-FFF2-40B4-BE49-F238E27FC236}">
              <a16:creationId xmlns:a16="http://schemas.microsoft.com/office/drawing/2014/main" xmlns="" id="{00000000-0008-0000-0000-0000D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0" name="AutoShape 5" descr="*">
          <a:extLst>
            <a:ext uri="{FF2B5EF4-FFF2-40B4-BE49-F238E27FC236}">
              <a16:creationId xmlns:a16="http://schemas.microsoft.com/office/drawing/2014/main" xmlns="" id="{00000000-0008-0000-0000-0000D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1" name="AutoShape 6" descr="*">
          <a:extLst>
            <a:ext uri="{FF2B5EF4-FFF2-40B4-BE49-F238E27FC236}">
              <a16:creationId xmlns:a16="http://schemas.microsoft.com/office/drawing/2014/main" xmlns="" id="{00000000-0008-0000-0000-0000D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2" name="AutoShape 5" descr="*">
          <a:extLst>
            <a:ext uri="{FF2B5EF4-FFF2-40B4-BE49-F238E27FC236}">
              <a16:creationId xmlns:a16="http://schemas.microsoft.com/office/drawing/2014/main" xmlns="" id="{00000000-0008-0000-0000-0000E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3" name="AutoShape 6" descr="*">
          <a:extLst>
            <a:ext uri="{FF2B5EF4-FFF2-40B4-BE49-F238E27FC236}">
              <a16:creationId xmlns:a16="http://schemas.microsoft.com/office/drawing/2014/main" xmlns="" id="{00000000-0008-0000-0000-0000E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4" name="AutoShape 5" descr="*">
          <a:extLst>
            <a:ext uri="{FF2B5EF4-FFF2-40B4-BE49-F238E27FC236}">
              <a16:creationId xmlns:a16="http://schemas.microsoft.com/office/drawing/2014/main" xmlns="" id="{00000000-0008-0000-0000-0000E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5" name="AutoShape 6" descr="*">
          <a:extLst>
            <a:ext uri="{FF2B5EF4-FFF2-40B4-BE49-F238E27FC236}">
              <a16:creationId xmlns:a16="http://schemas.microsoft.com/office/drawing/2014/main" xmlns="" id="{00000000-0008-0000-0000-0000E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6" name="AutoShape 5" descr="*">
          <a:extLst>
            <a:ext uri="{FF2B5EF4-FFF2-40B4-BE49-F238E27FC236}">
              <a16:creationId xmlns:a16="http://schemas.microsoft.com/office/drawing/2014/main" xmlns="" id="{00000000-0008-0000-0000-0000E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7" name="AutoShape 6" descr="*">
          <a:extLst>
            <a:ext uri="{FF2B5EF4-FFF2-40B4-BE49-F238E27FC236}">
              <a16:creationId xmlns:a16="http://schemas.microsoft.com/office/drawing/2014/main" xmlns="" id="{00000000-0008-0000-0000-0000E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8" name="AutoShape 5" descr="*">
          <a:extLst>
            <a:ext uri="{FF2B5EF4-FFF2-40B4-BE49-F238E27FC236}">
              <a16:creationId xmlns:a16="http://schemas.microsoft.com/office/drawing/2014/main" xmlns="" id="{00000000-0008-0000-0000-0000E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9" name="AutoShape 6" descr="*">
          <a:extLst>
            <a:ext uri="{FF2B5EF4-FFF2-40B4-BE49-F238E27FC236}">
              <a16:creationId xmlns:a16="http://schemas.microsoft.com/office/drawing/2014/main" xmlns="" id="{00000000-0008-0000-0000-0000E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0" name="AutoShape 5" descr="*">
          <a:extLst>
            <a:ext uri="{FF2B5EF4-FFF2-40B4-BE49-F238E27FC236}">
              <a16:creationId xmlns:a16="http://schemas.microsoft.com/office/drawing/2014/main" xmlns="" id="{00000000-0008-0000-0000-0000E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1" name="AutoShape 6" descr="*">
          <a:extLst>
            <a:ext uri="{FF2B5EF4-FFF2-40B4-BE49-F238E27FC236}">
              <a16:creationId xmlns:a16="http://schemas.microsoft.com/office/drawing/2014/main" xmlns="" id="{00000000-0008-0000-0000-0000E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2" name="AutoShape 5" descr="*">
          <a:extLst>
            <a:ext uri="{FF2B5EF4-FFF2-40B4-BE49-F238E27FC236}">
              <a16:creationId xmlns:a16="http://schemas.microsoft.com/office/drawing/2014/main" xmlns="" id="{00000000-0008-0000-0000-0000E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3" name="AutoShape 6" descr="*">
          <a:extLst>
            <a:ext uri="{FF2B5EF4-FFF2-40B4-BE49-F238E27FC236}">
              <a16:creationId xmlns:a16="http://schemas.microsoft.com/office/drawing/2014/main" xmlns="" id="{00000000-0008-0000-0000-0000E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4" name="AutoShape 5" descr="*">
          <a:extLst>
            <a:ext uri="{FF2B5EF4-FFF2-40B4-BE49-F238E27FC236}">
              <a16:creationId xmlns:a16="http://schemas.microsoft.com/office/drawing/2014/main" xmlns="" id="{00000000-0008-0000-0000-0000E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5" name="AutoShape 6" descr="*">
          <a:extLst>
            <a:ext uri="{FF2B5EF4-FFF2-40B4-BE49-F238E27FC236}">
              <a16:creationId xmlns:a16="http://schemas.microsoft.com/office/drawing/2014/main" xmlns="" id="{00000000-0008-0000-0000-0000E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6" name="AutoShape 5" descr="*">
          <a:extLst>
            <a:ext uri="{FF2B5EF4-FFF2-40B4-BE49-F238E27FC236}">
              <a16:creationId xmlns:a16="http://schemas.microsoft.com/office/drawing/2014/main" xmlns="" id="{00000000-0008-0000-0000-0000E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7" name="AutoShape 6" descr="*">
          <a:extLst>
            <a:ext uri="{FF2B5EF4-FFF2-40B4-BE49-F238E27FC236}">
              <a16:creationId xmlns:a16="http://schemas.microsoft.com/office/drawing/2014/main" xmlns="" id="{00000000-0008-0000-0000-0000E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8" name="AutoShape 5" descr="*">
          <a:extLst>
            <a:ext uri="{FF2B5EF4-FFF2-40B4-BE49-F238E27FC236}">
              <a16:creationId xmlns:a16="http://schemas.microsoft.com/office/drawing/2014/main" xmlns="" id="{00000000-0008-0000-0000-0000F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9" name="AutoShape 6" descr="*">
          <a:extLst>
            <a:ext uri="{FF2B5EF4-FFF2-40B4-BE49-F238E27FC236}">
              <a16:creationId xmlns:a16="http://schemas.microsoft.com/office/drawing/2014/main" xmlns="" id="{00000000-0008-0000-0000-0000F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0" name="AutoShape 5" descr="*">
          <a:extLst>
            <a:ext uri="{FF2B5EF4-FFF2-40B4-BE49-F238E27FC236}">
              <a16:creationId xmlns:a16="http://schemas.microsoft.com/office/drawing/2014/main" xmlns="" id="{00000000-0008-0000-0000-0000F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1" name="AutoShape 6" descr="*">
          <a:extLst>
            <a:ext uri="{FF2B5EF4-FFF2-40B4-BE49-F238E27FC236}">
              <a16:creationId xmlns:a16="http://schemas.microsoft.com/office/drawing/2014/main" xmlns="" id="{00000000-0008-0000-0000-0000F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2" name="AutoShape 5" descr="*">
          <a:extLst>
            <a:ext uri="{FF2B5EF4-FFF2-40B4-BE49-F238E27FC236}">
              <a16:creationId xmlns:a16="http://schemas.microsoft.com/office/drawing/2014/main" xmlns="" id="{00000000-0008-0000-0000-0000F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3" name="AutoShape 6" descr="*">
          <a:extLst>
            <a:ext uri="{FF2B5EF4-FFF2-40B4-BE49-F238E27FC236}">
              <a16:creationId xmlns:a16="http://schemas.microsoft.com/office/drawing/2014/main" xmlns="" id="{00000000-0008-0000-0000-0000F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4" name="AutoShape 5" descr="*">
          <a:extLst>
            <a:ext uri="{FF2B5EF4-FFF2-40B4-BE49-F238E27FC236}">
              <a16:creationId xmlns:a16="http://schemas.microsoft.com/office/drawing/2014/main" xmlns="" id="{00000000-0008-0000-0000-0000F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5" name="AutoShape 6" descr="*">
          <a:extLst>
            <a:ext uri="{FF2B5EF4-FFF2-40B4-BE49-F238E27FC236}">
              <a16:creationId xmlns:a16="http://schemas.microsoft.com/office/drawing/2014/main" xmlns="" id="{00000000-0008-0000-0000-0000F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6" name="AutoShape 5" descr="*">
          <a:extLst>
            <a:ext uri="{FF2B5EF4-FFF2-40B4-BE49-F238E27FC236}">
              <a16:creationId xmlns:a16="http://schemas.microsoft.com/office/drawing/2014/main" xmlns="" id="{00000000-0008-0000-0000-0000F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7" name="AutoShape 6" descr="*">
          <a:extLst>
            <a:ext uri="{FF2B5EF4-FFF2-40B4-BE49-F238E27FC236}">
              <a16:creationId xmlns:a16="http://schemas.microsoft.com/office/drawing/2014/main" xmlns="" id="{00000000-0008-0000-0000-0000F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8" name="AutoShape 5" descr="*">
          <a:extLst>
            <a:ext uri="{FF2B5EF4-FFF2-40B4-BE49-F238E27FC236}">
              <a16:creationId xmlns:a16="http://schemas.microsoft.com/office/drawing/2014/main" xmlns="" id="{00000000-0008-0000-0000-0000F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9" name="AutoShape 6" descr="*">
          <a:extLst>
            <a:ext uri="{FF2B5EF4-FFF2-40B4-BE49-F238E27FC236}">
              <a16:creationId xmlns:a16="http://schemas.microsoft.com/office/drawing/2014/main" xmlns="" id="{00000000-0008-0000-0000-0000F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0" name="AutoShape 5" descr="*">
          <a:extLst>
            <a:ext uri="{FF2B5EF4-FFF2-40B4-BE49-F238E27FC236}">
              <a16:creationId xmlns:a16="http://schemas.microsoft.com/office/drawing/2014/main" xmlns="" id="{00000000-0008-0000-0000-0000F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1" name="AutoShape 6" descr="*">
          <a:extLst>
            <a:ext uri="{FF2B5EF4-FFF2-40B4-BE49-F238E27FC236}">
              <a16:creationId xmlns:a16="http://schemas.microsoft.com/office/drawing/2014/main" xmlns="" id="{00000000-0008-0000-0000-0000F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2" name="AutoShape 5" descr="*">
          <a:extLst>
            <a:ext uri="{FF2B5EF4-FFF2-40B4-BE49-F238E27FC236}">
              <a16:creationId xmlns:a16="http://schemas.microsoft.com/office/drawing/2014/main" xmlns="" id="{00000000-0008-0000-0000-0000F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3" name="AutoShape 6" descr="*">
          <a:extLst>
            <a:ext uri="{FF2B5EF4-FFF2-40B4-BE49-F238E27FC236}">
              <a16:creationId xmlns:a16="http://schemas.microsoft.com/office/drawing/2014/main" xmlns="" id="{00000000-0008-0000-0000-0000F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4" name="AutoShape 5" descr="*">
          <a:extLst>
            <a:ext uri="{FF2B5EF4-FFF2-40B4-BE49-F238E27FC236}">
              <a16:creationId xmlns:a16="http://schemas.microsoft.com/office/drawing/2014/main" xmlns="" id="{00000000-0008-0000-0000-00000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5" name="AutoShape 6" descr="*">
          <a:extLst>
            <a:ext uri="{FF2B5EF4-FFF2-40B4-BE49-F238E27FC236}">
              <a16:creationId xmlns:a16="http://schemas.microsoft.com/office/drawing/2014/main" xmlns="" id="{00000000-0008-0000-0000-00000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6" name="AutoShape 5" descr="*">
          <a:extLst>
            <a:ext uri="{FF2B5EF4-FFF2-40B4-BE49-F238E27FC236}">
              <a16:creationId xmlns:a16="http://schemas.microsoft.com/office/drawing/2014/main" xmlns="" id="{00000000-0008-0000-0000-00000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7" name="AutoShape 6" descr="*">
          <a:extLst>
            <a:ext uri="{FF2B5EF4-FFF2-40B4-BE49-F238E27FC236}">
              <a16:creationId xmlns:a16="http://schemas.microsoft.com/office/drawing/2014/main" xmlns="" id="{00000000-0008-0000-0000-00000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8" name="AutoShape 5" descr="*">
          <a:extLst>
            <a:ext uri="{FF2B5EF4-FFF2-40B4-BE49-F238E27FC236}">
              <a16:creationId xmlns:a16="http://schemas.microsoft.com/office/drawing/2014/main" xmlns="" id="{00000000-0008-0000-0000-00000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9" name="AutoShape 6" descr="*">
          <a:extLst>
            <a:ext uri="{FF2B5EF4-FFF2-40B4-BE49-F238E27FC236}">
              <a16:creationId xmlns:a16="http://schemas.microsoft.com/office/drawing/2014/main" xmlns="" id="{00000000-0008-0000-0000-00000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0" name="AutoShape 5" descr="*">
          <a:extLst>
            <a:ext uri="{FF2B5EF4-FFF2-40B4-BE49-F238E27FC236}">
              <a16:creationId xmlns:a16="http://schemas.microsoft.com/office/drawing/2014/main" xmlns="" id="{00000000-0008-0000-0000-00000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1" name="AutoShape 6" descr="*">
          <a:extLst>
            <a:ext uri="{FF2B5EF4-FFF2-40B4-BE49-F238E27FC236}">
              <a16:creationId xmlns:a16="http://schemas.microsoft.com/office/drawing/2014/main" xmlns="" id="{00000000-0008-0000-0000-00000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2" name="AutoShape 5" descr="*">
          <a:extLst>
            <a:ext uri="{FF2B5EF4-FFF2-40B4-BE49-F238E27FC236}">
              <a16:creationId xmlns:a16="http://schemas.microsoft.com/office/drawing/2014/main" xmlns="" id="{00000000-0008-0000-0000-00000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3" name="AutoShape 6" descr="*">
          <a:extLst>
            <a:ext uri="{FF2B5EF4-FFF2-40B4-BE49-F238E27FC236}">
              <a16:creationId xmlns:a16="http://schemas.microsoft.com/office/drawing/2014/main" xmlns="" id="{00000000-0008-0000-0000-00000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4" name="AutoShape 5" descr="*">
          <a:extLst>
            <a:ext uri="{FF2B5EF4-FFF2-40B4-BE49-F238E27FC236}">
              <a16:creationId xmlns:a16="http://schemas.microsoft.com/office/drawing/2014/main" xmlns="" id="{00000000-0008-0000-0000-00000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5" name="AutoShape 6" descr="*">
          <a:extLst>
            <a:ext uri="{FF2B5EF4-FFF2-40B4-BE49-F238E27FC236}">
              <a16:creationId xmlns:a16="http://schemas.microsoft.com/office/drawing/2014/main" xmlns="" id="{00000000-0008-0000-0000-00000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6" name="AutoShape 5" descr="*">
          <a:extLst>
            <a:ext uri="{FF2B5EF4-FFF2-40B4-BE49-F238E27FC236}">
              <a16:creationId xmlns:a16="http://schemas.microsoft.com/office/drawing/2014/main" xmlns="" id="{00000000-0008-0000-0000-00000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7" name="AutoShape 6" descr="*">
          <a:extLst>
            <a:ext uri="{FF2B5EF4-FFF2-40B4-BE49-F238E27FC236}">
              <a16:creationId xmlns:a16="http://schemas.microsoft.com/office/drawing/2014/main" xmlns="" id="{00000000-0008-0000-0000-00000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8" name="AutoShape 5" descr="*">
          <a:extLst>
            <a:ext uri="{FF2B5EF4-FFF2-40B4-BE49-F238E27FC236}">
              <a16:creationId xmlns:a16="http://schemas.microsoft.com/office/drawing/2014/main" xmlns="" id="{00000000-0008-0000-0000-00000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9" name="AutoShape 6" descr="*">
          <a:extLst>
            <a:ext uri="{FF2B5EF4-FFF2-40B4-BE49-F238E27FC236}">
              <a16:creationId xmlns:a16="http://schemas.microsoft.com/office/drawing/2014/main" xmlns="" id="{00000000-0008-0000-0000-00000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0" name="AutoShape 5" descr="*">
          <a:extLst>
            <a:ext uri="{FF2B5EF4-FFF2-40B4-BE49-F238E27FC236}">
              <a16:creationId xmlns:a16="http://schemas.microsoft.com/office/drawing/2014/main" xmlns="" id="{00000000-0008-0000-0000-00001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1" name="AutoShape 6" descr="*">
          <a:extLst>
            <a:ext uri="{FF2B5EF4-FFF2-40B4-BE49-F238E27FC236}">
              <a16:creationId xmlns:a16="http://schemas.microsoft.com/office/drawing/2014/main" xmlns="" id="{00000000-0008-0000-0000-00001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2" name="AutoShape 5" descr="*">
          <a:extLst>
            <a:ext uri="{FF2B5EF4-FFF2-40B4-BE49-F238E27FC236}">
              <a16:creationId xmlns:a16="http://schemas.microsoft.com/office/drawing/2014/main" xmlns="" id="{00000000-0008-0000-0000-00001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3" name="AutoShape 6" descr="*">
          <a:extLst>
            <a:ext uri="{FF2B5EF4-FFF2-40B4-BE49-F238E27FC236}">
              <a16:creationId xmlns:a16="http://schemas.microsoft.com/office/drawing/2014/main" xmlns="" id="{00000000-0008-0000-0000-00001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4" name="AutoShape 5" descr="*">
          <a:extLst>
            <a:ext uri="{FF2B5EF4-FFF2-40B4-BE49-F238E27FC236}">
              <a16:creationId xmlns:a16="http://schemas.microsoft.com/office/drawing/2014/main" xmlns="" id="{00000000-0008-0000-0000-00001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5" name="AutoShape 6" descr="*">
          <a:extLst>
            <a:ext uri="{FF2B5EF4-FFF2-40B4-BE49-F238E27FC236}">
              <a16:creationId xmlns:a16="http://schemas.microsoft.com/office/drawing/2014/main" xmlns="" id="{00000000-0008-0000-0000-00001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6" name="AutoShape 5" descr="*">
          <a:extLst>
            <a:ext uri="{FF2B5EF4-FFF2-40B4-BE49-F238E27FC236}">
              <a16:creationId xmlns:a16="http://schemas.microsoft.com/office/drawing/2014/main" xmlns="" id="{00000000-0008-0000-0000-00001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7" name="AutoShape 6" descr="*">
          <a:extLst>
            <a:ext uri="{FF2B5EF4-FFF2-40B4-BE49-F238E27FC236}">
              <a16:creationId xmlns:a16="http://schemas.microsoft.com/office/drawing/2014/main" xmlns="" id="{00000000-0008-0000-0000-00001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8" name="AutoShape 5" descr="*">
          <a:extLst>
            <a:ext uri="{FF2B5EF4-FFF2-40B4-BE49-F238E27FC236}">
              <a16:creationId xmlns:a16="http://schemas.microsoft.com/office/drawing/2014/main" xmlns="" id="{00000000-0008-0000-0000-00001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9" name="AutoShape 6" descr="*">
          <a:extLst>
            <a:ext uri="{FF2B5EF4-FFF2-40B4-BE49-F238E27FC236}">
              <a16:creationId xmlns:a16="http://schemas.microsoft.com/office/drawing/2014/main" xmlns="" id="{00000000-0008-0000-0000-00001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0" name="AutoShape 5" descr="*">
          <a:extLst>
            <a:ext uri="{FF2B5EF4-FFF2-40B4-BE49-F238E27FC236}">
              <a16:creationId xmlns:a16="http://schemas.microsoft.com/office/drawing/2014/main" xmlns="" id="{00000000-0008-0000-0000-00001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1" name="AutoShape 6" descr="*">
          <a:extLst>
            <a:ext uri="{FF2B5EF4-FFF2-40B4-BE49-F238E27FC236}">
              <a16:creationId xmlns:a16="http://schemas.microsoft.com/office/drawing/2014/main" xmlns="" id="{00000000-0008-0000-0000-00001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2" name="AutoShape 5" descr="*">
          <a:extLst>
            <a:ext uri="{FF2B5EF4-FFF2-40B4-BE49-F238E27FC236}">
              <a16:creationId xmlns:a16="http://schemas.microsoft.com/office/drawing/2014/main" xmlns="" id="{00000000-0008-0000-0000-00001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3" name="AutoShape 6" descr="*">
          <a:extLst>
            <a:ext uri="{FF2B5EF4-FFF2-40B4-BE49-F238E27FC236}">
              <a16:creationId xmlns:a16="http://schemas.microsoft.com/office/drawing/2014/main" xmlns="" id="{00000000-0008-0000-0000-00001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4" name="AutoShape 5" descr="*">
          <a:extLst>
            <a:ext uri="{FF2B5EF4-FFF2-40B4-BE49-F238E27FC236}">
              <a16:creationId xmlns:a16="http://schemas.microsoft.com/office/drawing/2014/main" xmlns="" id="{00000000-0008-0000-0000-00001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5" name="AutoShape 6" descr="*">
          <a:extLst>
            <a:ext uri="{FF2B5EF4-FFF2-40B4-BE49-F238E27FC236}">
              <a16:creationId xmlns:a16="http://schemas.microsoft.com/office/drawing/2014/main" xmlns="" id="{00000000-0008-0000-0000-00001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6" name="AutoShape 5" descr="*">
          <a:extLst>
            <a:ext uri="{FF2B5EF4-FFF2-40B4-BE49-F238E27FC236}">
              <a16:creationId xmlns:a16="http://schemas.microsoft.com/office/drawing/2014/main" xmlns="" id="{00000000-0008-0000-0000-00002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7" name="AutoShape 6" descr="*">
          <a:extLst>
            <a:ext uri="{FF2B5EF4-FFF2-40B4-BE49-F238E27FC236}">
              <a16:creationId xmlns:a16="http://schemas.microsoft.com/office/drawing/2014/main" xmlns="" id="{00000000-0008-0000-0000-00002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8" name="AutoShape 5" descr="*">
          <a:extLst>
            <a:ext uri="{FF2B5EF4-FFF2-40B4-BE49-F238E27FC236}">
              <a16:creationId xmlns:a16="http://schemas.microsoft.com/office/drawing/2014/main" xmlns="" id="{00000000-0008-0000-0000-00002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9" name="AutoShape 6" descr="*">
          <a:extLst>
            <a:ext uri="{FF2B5EF4-FFF2-40B4-BE49-F238E27FC236}">
              <a16:creationId xmlns:a16="http://schemas.microsoft.com/office/drawing/2014/main" xmlns="" id="{00000000-0008-0000-0000-00002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0" name="AutoShape 5" descr="*">
          <a:extLst>
            <a:ext uri="{FF2B5EF4-FFF2-40B4-BE49-F238E27FC236}">
              <a16:creationId xmlns:a16="http://schemas.microsoft.com/office/drawing/2014/main" xmlns="" id="{00000000-0008-0000-0000-00002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1" name="AutoShape 6" descr="*">
          <a:extLst>
            <a:ext uri="{FF2B5EF4-FFF2-40B4-BE49-F238E27FC236}">
              <a16:creationId xmlns:a16="http://schemas.microsoft.com/office/drawing/2014/main" xmlns="" id="{00000000-0008-0000-0000-00002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2" name="AutoShape 5" descr="*">
          <a:extLst>
            <a:ext uri="{FF2B5EF4-FFF2-40B4-BE49-F238E27FC236}">
              <a16:creationId xmlns:a16="http://schemas.microsoft.com/office/drawing/2014/main" xmlns="" id="{00000000-0008-0000-0000-00002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3" name="AutoShape 6" descr="*">
          <a:extLst>
            <a:ext uri="{FF2B5EF4-FFF2-40B4-BE49-F238E27FC236}">
              <a16:creationId xmlns:a16="http://schemas.microsoft.com/office/drawing/2014/main" xmlns="" id="{00000000-0008-0000-0000-00002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4" name="AutoShape 5" descr="*">
          <a:extLst>
            <a:ext uri="{FF2B5EF4-FFF2-40B4-BE49-F238E27FC236}">
              <a16:creationId xmlns:a16="http://schemas.microsoft.com/office/drawing/2014/main" xmlns="" id="{00000000-0008-0000-0000-00002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5" name="AutoShape 6" descr="*">
          <a:extLst>
            <a:ext uri="{FF2B5EF4-FFF2-40B4-BE49-F238E27FC236}">
              <a16:creationId xmlns:a16="http://schemas.microsoft.com/office/drawing/2014/main" xmlns="" id="{00000000-0008-0000-0000-00002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6" name="AutoShape 5" descr="*">
          <a:extLst>
            <a:ext uri="{FF2B5EF4-FFF2-40B4-BE49-F238E27FC236}">
              <a16:creationId xmlns:a16="http://schemas.microsoft.com/office/drawing/2014/main" xmlns="" id="{00000000-0008-0000-0000-00002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7" name="AutoShape 6" descr="*">
          <a:extLst>
            <a:ext uri="{FF2B5EF4-FFF2-40B4-BE49-F238E27FC236}">
              <a16:creationId xmlns:a16="http://schemas.microsoft.com/office/drawing/2014/main" xmlns="" id="{00000000-0008-0000-0000-00002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8" name="AutoShape 5" descr="*">
          <a:extLst>
            <a:ext uri="{FF2B5EF4-FFF2-40B4-BE49-F238E27FC236}">
              <a16:creationId xmlns:a16="http://schemas.microsoft.com/office/drawing/2014/main" xmlns="" id="{00000000-0008-0000-0000-00002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9" name="AutoShape 6" descr="*">
          <a:extLst>
            <a:ext uri="{FF2B5EF4-FFF2-40B4-BE49-F238E27FC236}">
              <a16:creationId xmlns:a16="http://schemas.microsoft.com/office/drawing/2014/main" xmlns="" id="{00000000-0008-0000-0000-00002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0" name="AutoShape 5" descr="*">
          <a:extLst>
            <a:ext uri="{FF2B5EF4-FFF2-40B4-BE49-F238E27FC236}">
              <a16:creationId xmlns:a16="http://schemas.microsoft.com/office/drawing/2014/main" xmlns="" id="{00000000-0008-0000-0000-00002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1" name="AutoShape 6" descr="*">
          <a:extLst>
            <a:ext uri="{FF2B5EF4-FFF2-40B4-BE49-F238E27FC236}">
              <a16:creationId xmlns:a16="http://schemas.microsoft.com/office/drawing/2014/main" xmlns="" id="{00000000-0008-0000-0000-00002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2" name="AutoShape 5" descr="*">
          <a:extLst>
            <a:ext uri="{FF2B5EF4-FFF2-40B4-BE49-F238E27FC236}">
              <a16:creationId xmlns:a16="http://schemas.microsoft.com/office/drawing/2014/main" xmlns="" id="{00000000-0008-0000-0000-00003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3" name="AutoShape 6" descr="*">
          <a:extLst>
            <a:ext uri="{FF2B5EF4-FFF2-40B4-BE49-F238E27FC236}">
              <a16:creationId xmlns:a16="http://schemas.microsoft.com/office/drawing/2014/main" xmlns="" id="{00000000-0008-0000-0000-00003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4" name="AutoShape 5" descr="*">
          <a:extLst>
            <a:ext uri="{FF2B5EF4-FFF2-40B4-BE49-F238E27FC236}">
              <a16:creationId xmlns:a16="http://schemas.microsoft.com/office/drawing/2014/main" xmlns="" id="{00000000-0008-0000-0000-00003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5" name="AutoShape 6" descr="*">
          <a:extLst>
            <a:ext uri="{FF2B5EF4-FFF2-40B4-BE49-F238E27FC236}">
              <a16:creationId xmlns:a16="http://schemas.microsoft.com/office/drawing/2014/main" xmlns="" id="{00000000-0008-0000-0000-00003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6" name="AutoShape 5" descr="*">
          <a:extLst>
            <a:ext uri="{FF2B5EF4-FFF2-40B4-BE49-F238E27FC236}">
              <a16:creationId xmlns:a16="http://schemas.microsoft.com/office/drawing/2014/main" xmlns="" id="{00000000-0008-0000-0000-00003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7" name="AutoShape 6" descr="*">
          <a:extLst>
            <a:ext uri="{FF2B5EF4-FFF2-40B4-BE49-F238E27FC236}">
              <a16:creationId xmlns:a16="http://schemas.microsoft.com/office/drawing/2014/main" xmlns="" id="{00000000-0008-0000-0000-00003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8" name="AutoShape 5" descr="*">
          <a:extLst>
            <a:ext uri="{FF2B5EF4-FFF2-40B4-BE49-F238E27FC236}">
              <a16:creationId xmlns:a16="http://schemas.microsoft.com/office/drawing/2014/main" xmlns="" id="{00000000-0008-0000-0000-00003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9" name="AutoShape 6" descr="*">
          <a:extLst>
            <a:ext uri="{FF2B5EF4-FFF2-40B4-BE49-F238E27FC236}">
              <a16:creationId xmlns:a16="http://schemas.microsoft.com/office/drawing/2014/main" xmlns="" id="{00000000-0008-0000-0000-00003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0" name="AutoShape 5" descr="*">
          <a:extLst>
            <a:ext uri="{FF2B5EF4-FFF2-40B4-BE49-F238E27FC236}">
              <a16:creationId xmlns:a16="http://schemas.microsoft.com/office/drawing/2014/main" xmlns="" id="{00000000-0008-0000-0000-00003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1" name="AutoShape 6" descr="*">
          <a:extLst>
            <a:ext uri="{FF2B5EF4-FFF2-40B4-BE49-F238E27FC236}">
              <a16:creationId xmlns:a16="http://schemas.microsoft.com/office/drawing/2014/main" xmlns="" id="{00000000-0008-0000-0000-00003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2" name="AutoShape 5" descr="*">
          <a:extLst>
            <a:ext uri="{FF2B5EF4-FFF2-40B4-BE49-F238E27FC236}">
              <a16:creationId xmlns:a16="http://schemas.microsoft.com/office/drawing/2014/main" xmlns="" id="{00000000-0008-0000-0000-00003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3" name="AutoShape 6" descr="*">
          <a:extLst>
            <a:ext uri="{FF2B5EF4-FFF2-40B4-BE49-F238E27FC236}">
              <a16:creationId xmlns:a16="http://schemas.microsoft.com/office/drawing/2014/main" xmlns="" id="{00000000-0008-0000-0000-00003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4" name="AutoShape 5" descr="*">
          <a:extLst>
            <a:ext uri="{FF2B5EF4-FFF2-40B4-BE49-F238E27FC236}">
              <a16:creationId xmlns:a16="http://schemas.microsoft.com/office/drawing/2014/main" xmlns="" id="{00000000-0008-0000-0000-00003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5" name="AutoShape 6" descr="*">
          <a:extLst>
            <a:ext uri="{FF2B5EF4-FFF2-40B4-BE49-F238E27FC236}">
              <a16:creationId xmlns:a16="http://schemas.microsoft.com/office/drawing/2014/main" xmlns="" id="{00000000-0008-0000-0000-00003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6" name="AutoShape 5" descr="*">
          <a:extLst>
            <a:ext uri="{FF2B5EF4-FFF2-40B4-BE49-F238E27FC236}">
              <a16:creationId xmlns:a16="http://schemas.microsoft.com/office/drawing/2014/main" xmlns="" id="{00000000-0008-0000-0000-00003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7" name="AutoShape 6" descr="*">
          <a:extLst>
            <a:ext uri="{FF2B5EF4-FFF2-40B4-BE49-F238E27FC236}">
              <a16:creationId xmlns:a16="http://schemas.microsoft.com/office/drawing/2014/main" xmlns="" id="{00000000-0008-0000-0000-00003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8" name="AutoShape 5" descr="*">
          <a:extLst>
            <a:ext uri="{FF2B5EF4-FFF2-40B4-BE49-F238E27FC236}">
              <a16:creationId xmlns:a16="http://schemas.microsoft.com/office/drawing/2014/main" xmlns="" id="{00000000-0008-0000-0000-00004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9" name="AutoShape 6" descr="*">
          <a:extLst>
            <a:ext uri="{FF2B5EF4-FFF2-40B4-BE49-F238E27FC236}">
              <a16:creationId xmlns:a16="http://schemas.microsoft.com/office/drawing/2014/main" xmlns="" id="{00000000-0008-0000-0000-00004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0" name="AutoShape 5" descr="*">
          <a:extLst>
            <a:ext uri="{FF2B5EF4-FFF2-40B4-BE49-F238E27FC236}">
              <a16:creationId xmlns:a16="http://schemas.microsoft.com/office/drawing/2014/main" xmlns="" id="{00000000-0008-0000-0000-00004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1" name="AutoShape 6" descr="*">
          <a:extLst>
            <a:ext uri="{FF2B5EF4-FFF2-40B4-BE49-F238E27FC236}">
              <a16:creationId xmlns:a16="http://schemas.microsoft.com/office/drawing/2014/main" xmlns="" id="{00000000-0008-0000-0000-00004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2" name="AutoShape 5" descr="*">
          <a:extLst>
            <a:ext uri="{FF2B5EF4-FFF2-40B4-BE49-F238E27FC236}">
              <a16:creationId xmlns:a16="http://schemas.microsoft.com/office/drawing/2014/main" xmlns="" id="{00000000-0008-0000-0000-00004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3" name="AutoShape 6" descr="*">
          <a:extLst>
            <a:ext uri="{FF2B5EF4-FFF2-40B4-BE49-F238E27FC236}">
              <a16:creationId xmlns:a16="http://schemas.microsoft.com/office/drawing/2014/main" xmlns="" id="{00000000-0008-0000-0000-00004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4" name="AutoShape 5" descr="*">
          <a:extLst>
            <a:ext uri="{FF2B5EF4-FFF2-40B4-BE49-F238E27FC236}">
              <a16:creationId xmlns:a16="http://schemas.microsoft.com/office/drawing/2014/main" xmlns="" id="{00000000-0008-0000-0000-00004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5" name="AutoShape 6" descr="*">
          <a:extLst>
            <a:ext uri="{FF2B5EF4-FFF2-40B4-BE49-F238E27FC236}">
              <a16:creationId xmlns:a16="http://schemas.microsoft.com/office/drawing/2014/main" xmlns="" id="{00000000-0008-0000-0000-00004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6" name="AutoShape 5" descr="*">
          <a:extLst>
            <a:ext uri="{FF2B5EF4-FFF2-40B4-BE49-F238E27FC236}">
              <a16:creationId xmlns:a16="http://schemas.microsoft.com/office/drawing/2014/main" xmlns="" id="{00000000-0008-0000-0000-00004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7" name="AutoShape 6" descr="*">
          <a:extLst>
            <a:ext uri="{FF2B5EF4-FFF2-40B4-BE49-F238E27FC236}">
              <a16:creationId xmlns:a16="http://schemas.microsoft.com/office/drawing/2014/main" xmlns="" id="{00000000-0008-0000-0000-00004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8" name="AutoShape 5" descr="*">
          <a:extLst>
            <a:ext uri="{FF2B5EF4-FFF2-40B4-BE49-F238E27FC236}">
              <a16:creationId xmlns:a16="http://schemas.microsoft.com/office/drawing/2014/main" xmlns="" id="{00000000-0008-0000-0000-00004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9" name="AutoShape 6" descr="*">
          <a:extLst>
            <a:ext uri="{FF2B5EF4-FFF2-40B4-BE49-F238E27FC236}">
              <a16:creationId xmlns:a16="http://schemas.microsoft.com/office/drawing/2014/main" xmlns="" id="{00000000-0008-0000-0000-00004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0" name="AutoShape 5" descr="*">
          <a:extLst>
            <a:ext uri="{FF2B5EF4-FFF2-40B4-BE49-F238E27FC236}">
              <a16:creationId xmlns:a16="http://schemas.microsoft.com/office/drawing/2014/main" xmlns="" id="{00000000-0008-0000-0000-00004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1" name="AutoShape 6" descr="*">
          <a:extLst>
            <a:ext uri="{FF2B5EF4-FFF2-40B4-BE49-F238E27FC236}">
              <a16:creationId xmlns:a16="http://schemas.microsoft.com/office/drawing/2014/main" xmlns="" id="{00000000-0008-0000-0000-00004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2" name="AutoShape 5" descr="*">
          <a:extLst>
            <a:ext uri="{FF2B5EF4-FFF2-40B4-BE49-F238E27FC236}">
              <a16:creationId xmlns:a16="http://schemas.microsoft.com/office/drawing/2014/main" xmlns="" id="{00000000-0008-0000-0000-00004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3" name="AutoShape 6" descr="*">
          <a:extLst>
            <a:ext uri="{FF2B5EF4-FFF2-40B4-BE49-F238E27FC236}">
              <a16:creationId xmlns:a16="http://schemas.microsoft.com/office/drawing/2014/main" xmlns="" id="{00000000-0008-0000-0000-00004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4" name="AutoShape 5" descr="*">
          <a:extLst>
            <a:ext uri="{FF2B5EF4-FFF2-40B4-BE49-F238E27FC236}">
              <a16:creationId xmlns:a16="http://schemas.microsoft.com/office/drawing/2014/main" xmlns="" id="{00000000-0008-0000-0000-00005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5" name="AutoShape 6" descr="*">
          <a:extLst>
            <a:ext uri="{FF2B5EF4-FFF2-40B4-BE49-F238E27FC236}">
              <a16:creationId xmlns:a16="http://schemas.microsoft.com/office/drawing/2014/main" xmlns="" id="{00000000-0008-0000-0000-00005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6" name="AutoShape 5" descr="*">
          <a:extLst>
            <a:ext uri="{FF2B5EF4-FFF2-40B4-BE49-F238E27FC236}">
              <a16:creationId xmlns:a16="http://schemas.microsoft.com/office/drawing/2014/main" xmlns="" id="{00000000-0008-0000-0000-00005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7" name="AutoShape 6" descr="*">
          <a:extLst>
            <a:ext uri="{FF2B5EF4-FFF2-40B4-BE49-F238E27FC236}">
              <a16:creationId xmlns:a16="http://schemas.microsoft.com/office/drawing/2014/main" xmlns="" id="{00000000-0008-0000-0000-00005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8" name="AutoShape 5" descr="*">
          <a:extLst>
            <a:ext uri="{FF2B5EF4-FFF2-40B4-BE49-F238E27FC236}">
              <a16:creationId xmlns:a16="http://schemas.microsoft.com/office/drawing/2014/main" xmlns="" id="{00000000-0008-0000-0000-00005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9" name="AutoShape 6" descr="*">
          <a:extLst>
            <a:ext uri="{FF2B5EF4-FFF2-40B4-BE49-F238E27FC236}">
              <a16:creationId xmlns:a16="http://schemas.microsoft.com/office/drawing/2014/main" xmlns="" id="{00000000-0008-0000-0000-00005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0" name="AutoShape 5" descr="*">
          <a:extLst>
            <a:ext uri="{FF2B5EF4-FFF2-40B4-BE49-F238E27FC236}">
              <a16:creationId xmlns:a16="http://schemas.microsoft.com/office/drawing/2014/main" xmlns="" id="{00000000-0008-0000-0000-00005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1" name="AutoShape 6" descr="*">
          <a:extLst>
            <a:ext uri="{FF2B5EF4-FFF2-40B4-BE49-F238E27FC236}">
              <a16:creationId xmlns:a16="http://schemas.microsoft.com/office/drawing/2014/main" xmlns="" id="{00000000-0008-0000-0000-00005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2" name="AutoShape 5" descr="*">
          <a:extLst>
            <a:ext uri="{FF2B5EF4-FFF2-40B4-BE49-F238E27FC236}">
              <a16:creationId xmlns:a16="http://schemas.microsoft.com/office/drawing/2014/main" xmlns="" id="{00000000-0008-0000-0000-00005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3" name="AutoShape 6" descr="*">
          <a:extLst>
            <a:ext uri="{FF2B5EF4-FFF2-40B4-BE49-F238E27FC236}">
              <a16:creationId xmlns:a16="http://schemas.microsoft.com/office/drawing/2014/main" xmlns="" id="{00000000-0008-0000-0000-00005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4" name="AutoShape 5" descr="*">
          <a:extLst>
            <a:ext uri="{FF2B5EF4-FFF2-40B4-BE49-F238E27FC236}">
              <a16:creationId xmlns:a16="http://schemas.microsoft.com/office/drawing/2014/main" xmlns="" id="{00000000-0008-0000-0000-00005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5" name="AutoShape 6" descr="*">
          <a:extLst>
            <a:ext uri="{FF2B5EF4-FFF2-40B4-BE49-F238E27FC236}">
              <a16:creationId xmlns:a16="http://schemas.microsoft.com/office/drawing/2014/main" xmlns="" id="{00000000-0008-0000-0000-00005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6" name="AutoShape 5" descr="*">
          <a:extLst>
            <a:ext uri="{FF2B5EF4-FFF2-40B4-BE49-F238E27FC236}">
              <a16:creationId xmlns:a16="http://schemas.microsoft.com/office/drawing/2014/main" xmlns="" id="{00000000-0008-0000-0000-00005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7" name="AutoShape 6" descr="*">
          <a:extLst>
            <a:ext uri="{FF2B5EF4-FFF2-40B4-BE49-F238E27FC236}">
              <a16:creationId xmlns:a16="http://schemas.microsoft.com/office/drawing/2014/main" xmlns="" id="{00000000-0008-0000-0000-00005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8" name="AutoShape 5" descr="*">
          <a:extLst>
            <a:ext uri="{FF2B5EF4-FFF2-40B4-BE49-F238E27FC236}">
              <a16:creationId xmlns:a16="http://schemas.microsoft.com/office/drawing/2014/main" xmlns="" id="{00000000-0008-0000-0000-00005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9" name="AutoShape 6" descr="*">
          <a:extLst>
            <a:ext uri="{FF2B5EF4-FFF2-40B4-BE49-F238E27FC236}">
              <a16:creationId xmlns:a16="http://schemas.microsoft.com/office/drawing/2014/main" xmlns="" id="{00000000-0008-0000-0000-00005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0" name="AutoShape 5" descr="*">
          <a:extLst>
            <a:ext uri="{FF2B5EF4-FFF2-40B4-BE49-F238E27FC236}">
              <a16:creationId xmlns:a16="http://schemas.microsoft.com/office/drawing/2014/main" xmlns="" id="{00000000-0008-0000-0000-00006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1" name="AutoShape 6" descr="*">
          <a:extLst>
            <a:ext uri="{FF2B5EF4-FFF2-40B4-BE49-F238E27FC236}">
              <a16:creationId xmlns:a16="http://schemas.microsoft.com/office/drawing/2014/main" xmlns="" id="{00000000-0008-0000-0000-00006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2" name="AutoShape 5" descr="*">
          <a:extLst>
            <a:ext uri="{FF2B5EF4-FFF2-40B4-BE49-F238E27FC236}">
              <a16:creationId xmlns:a16="http://schemas.microsoft.com/office/drawing/2014/main" xmlns="" id="{00000000-0008-0000-0000-00006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3" name="AutoShape 6" descr="*">
          <a:extLst>
            <a:ext uri="{FF2B5EF4-FFF2-40B4-BE49-F238E27FC236}">
              <a16:creationId xmlns:a16="http://schemas.microsoft.com/office/drawing/2014/main" xmlns="" id="{00000000-0008-0000-0000-00006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4" name="AutoShape 5" descr="*">
          <a:extLst>
            <a:ext uri="{FF2B5EF4-FFF2-40B4-BE49-F238E27FC236}">
              <a16:creationId xmlns:a16="http://schemas.microsoft.com/office/drawing/2014/main" xmlns="" id="{00000000-0008-0000-0000-00006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5" name="AutoShape 6" descr="*">
          <a:extLst>
            <a:ext uri="{FF2B5EF4-FFF2-40B4-BE49-F238E27FC236}">
              <a16:creationId xmlns:a16="http://schemas.microsoft.com/office/drawing/2014/main" xmlns="" id="{00000000-0008-0000-0000-00006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6" name="AutoShape 5" descr="*">
          <a:extLst>
            <a:ext uri="{FF2B5EF4-FFF2-40B4-BE49-F238E27FC236}">
              <a16:creationId xmlns:a16="http://schemas.microsoft.com/office/drawing/2014/main" xmlns="" id="{00000000-0008-0000-0000-00006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7" name="AutoShape 6" descr="*">
          <a:extLst>
            <a:ext uri="{FF2B5EF4-FFF2-40B4-BE49-F238E27FC236}">
              <a16:creationId xmlns:a16="http://schemas.microsoft.com/office/drawing/2014/main" xmlns="" id="{00000000-0008-0000-0000-00006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8" name="AutoShape 5" descr="*">
          <a:extLst>
            <a:ext uri="{FF2B5EF4-FFF2-40B4-BE49-F238E27FC236}">
              <a16:creationId xmlns:a16="http://schemas.microsoft.com/office/drawing/2014/main" xmlns="" id="{00000000-0008-0000-0000-00006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9" name="AutoShape 6" descr="*">
          <a:extLst>
            <a:ext uri="{FF2B5EF4-FFF2-40B4-BE49-F238E27FC236}">
              <a16:creationId xmlns:a16="http://schemas.microsoft.com/office/drawing/2014/main" xmlns="" id="{00000000-0008-0000-0000-00006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0" name="AutoShape 5" descr="*">
          <a:extLst>
            <a:ext uri="{FF2B5EF4-FFF2-40B4-BE49-F238E27FC236}">
              <a16:creationId xmlns:a16="http://schemas.microsoft.com/office/drawing/2014/main" xmlns="" id="{00000000-0008-0000-0000-00006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1" name="AutoShape 6" descr="*">
          <a:extLst>
            <a:ext uri="{FF2B5EF4-FFF2-40B4-BE49-F238E27FC236}">
              <a16:creationId xmlns:a16="http://schemas.microsoft.com/office/drawing/2014/main" xmlns="" id="{00000000-0008-0000-0000-00006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2" name="AutoShape 5" descr="*">
          <a:extLst>
            <a:ext uri="{FF2B5EF4-FFF2-40B4-BE49-F238E27FC236}">
              <a16:creationId xmlns:a16="http://schemas.microsoft.com/office/drawing/2014/main" xmlns="" id="{00000000-0008-0000-0000-00006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3" name="AutoShape 6" descr="*">
          <a:extLst>
            <a:ext uri="{FF2B5EF4-FFF2-40B4-BE49-F238E27FC236}">
              <a16:creationId xmlns:a16="http://schemas.microsoft.com/office/drawing/2014/main" xmlns="" id="{00000000-0008-0000-0000-00006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4" name="AutoShape 5" descr="*">
          <a:extLst>
            <a:ext uri="{FF2B5EF4-FFF2-40B4-BE49-F238E27FC236}">
              <a16:creationId xmlns:a16="http://schemas.microsoft.com/office/drawing/2014/main" xmlns="" id="{00000000-0008-0000-0000-00006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5" name="AutoShape 6" descr="*">
          <a:extLst>
            <a:ext uri="{FF2B5EF4-FFF2-40B4-BE49-F238E27FC236}">
              <a16:creationId xmlns:a16="http://schemas.microsoft.com/office/drawing/2014/main" xmlns="" id="{00000000-0008-0000-0000-00006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6" name="AutoShape 5" descr="*">
          <a:extLst>
            <a:ext uri="{FF2B5EF4-FFF2-40B4-BE49-F238E27FC236}">
              <a16:creationId xmlns:a16="http://schemas.microsoft.com/office/drawing/2014/main" xmlns="" id="{00000000-0008-0000-0000-00007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7" name="AutoShape 6" descr="*">
          <a:extLst>
            <a:ext uri="{FF2B5EF4-FFF2-40B4-BE49-F238E27FC236}">
              <a16:creationId xmlns:a16="http://schemas.microsoft.com/office/drawing/2014/main" xmlns="" id="{00000000-0008-0000-0000-00007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8" name="AutoShape 5" descr="*">
          <a:extLst>
            <a:ext uri="{FF2B5EF4-FFF2-40B4-BE49-F238E27FC236}">
              <a16:creationId xmlns:a16="http://schemas.microsoft.com/office/drawing/2014/main" xmlns="" id="{00000000-0008-0000-0000-00007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9" name="AutoShape 6" descr="*">
          <a:extLst>
            <a:ext uri="{FF2B5EF4-FFF2-40B4-BE49-F238E27FC236}">
              <a16:creationId xmlns:a16="http://schemas.microsoft.com/office/drawing/2014/main" xmlns="" id="{00000000-0008-0000-0000-00007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0" name="AutoShape 5" descr="*">
          <a:extLst>
            <a:ext uri="{FF2B5EF4-FFF2-40B4-BE49-F238E27FC236}">
              <a16:creationId xmlns:a16="http://schemas.microsoft.com/office/drawing/2014/main" xmlns="" id="{00000000-0008-0000-0000-00007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1" name="AutoShape 6" descr="*">
          <a:extLst>
            <a:ext uri="{FF2B5EF4-FFF2-40B4-BE49-F238E27FC236}">
              <a16:creationId xmlns:a16="http://schemas.microsoft.com/office/drawing/2014/main" xmlns="" id="{00000000-0008-0000-0000-00007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2" name="AutoShape 5" descr="*">
          <a:extLst>
            <a:ext uri="{FF2B5EF4-FFF2-40B4-BE49-F238E27FC236}">
              <a16:creationId xmlns:a16="http://schemas.microsoft.com/office/drawing/2014/main" xmlns="" id="{00000000-0008-0000-0000-00007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3" name="AutoShape 6" descr="*">
          <a:extLst>
            <a:ext uri="{FF2B5EF4-FFF2-40B4-BE49-F238E27FC236}">
              <a16:creationId xmlns:a16="http://schemas.microsoft.com/office/drawing/2014/main" xmlns="" id="{00000000-0008-0000-0000-00007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4" name="AutoShape 5" descr="*">
          <a:extLst>
            <a:ext uri="{FF2B5EF4-FFF2-40B4-BE49-F238E27FC236}">
              <a16:creationId xmlns:a16="http://schemas.microsoft.com/office/drawing/2014/main" xmlns="" id="{00000000-0008-0000-0000-00007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5" name="AutoShape 6" descr="*">
          <a:extLst>
            <a:ext uri="{FF2B5EF4-FFF2-40B4-BE49-F238E27FC236}">
              <a16:creationId xmlns:a16="http://schemas.microsoft.com/office/drawing/2014/main" xmlns="" id="{00000000-0008-0000-0000-00007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6" name="AutoShape 5" descr="*">
          <a:extLst>
            <a:ext uri="{FF2B5EF4-FFF2-40B4-BE49-F238E27FC236}">
              <a16:creationId xmlns:a16="http://schemas.microsoft.com/office/drawing/2014/main" xmlns="" id="{00000000-0008-0000-0000-00007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7" name="AutoShape 6" descr="*">
          <a:extLst>
            <a:ext uri="{FF2B5EF4-FFF2-40B4-BE49-F238E27FC236}">
              <a16:creationId xmlns:a16="http://schemas.microsoft.com/office/drawing/2014/main" xmlns="" id="{00000000-0008-0000-0000-00007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8" name="AutoShape 5" descr="*">
          <a:extLst>
            <a:ext uri="{FF2B5EF4-FFF2-40B4-BE49-F238E27FC236}">
              <a16:creationId xmlns:a16="http://schemas.microsoft.com/office/drawing/2014/main" xmlns="" id="{00000000-0008-0000-0000-00007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9" name="AutoShape 6" descr="*">
          <a:extLst>
            <a:ext uri="{FF2B5EF4-FFF2-40B4-BE49-F238E27FC236}">
              <a16:creationId xmlns:a16="http://schemas.microsoft.com/office/drawing/2014/main" xmlns="" id="{00000000-0008-0000-0000-00007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0" name="AutoShape 5" descr="*">
          <a:extLst>
            <a:ext uri="{FF2B5EF4-FFF2-40B4-BE49-F238E27FC236}">
              <a16:creationId xmlns:a16="http://schemas.microsoft.com/office/drawing/2014/main" xmlns="" id="{00000000-0008-0000-0000-00007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1" name="AutoShape 6" descr="*">
          <a:extLst>
            <a:ext uri="{FF2B5EF4-FFF2-40B4-BE49-F238E27FC236}">
              <a16:creationId xmlns:a16="http://schemas.microsoft.com/office/drawing/2014/main" xmlns="" id="{00000000-0008-0000-0000-00007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2" name="AutoShape 5" descr="*">
          <a:extLst>
            <a:ext uri="{FF2B5EF4-FFF2-40B4-BE49-F238E27FC236}">
              <a16:creationId xmlns:a16="http://schemas.microsoft.com/office/drawing/2014/main" xmlns="" id="{00000000-0008-0000-0000-00008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3" name="AutoShape 6" descr="*">
          <a:extLst>
            <a:ext uri="{FF2B5EF4-FFF2-40B4-BE49-F238E27FC236}">
              <a16:creationId xmlns:a16="http://schemas.microsoft.com/office/drawing/2014/main" xmlns="" id="{00000000-0008-0000-0000-00008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4" name="AutoShape 5" descr="*">
          <a:extLst>
            <a:ext uri="{FF2B5EF4-FFF2-40B4-BE49-F238E27FC236}">
              <a16:creationId xmlns:a16="http://schemas.microsoft.com/office/drawing/2014/main" xmlns="" id="{00000000-0008-0000-0000-00008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5" name="AutoShape 6" descr="*">
          <a:extLst>
            <a:ext uri="{FF2B5EF4-FFF2-40B4-BE49-F238E27FC236}">
              <a16:creationId xmlns:a16="http://schemas.microsoft.com/office/drawing/2014/main" xmlns="" id="{00000000-0008-0000-0000-00008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6" name="AutoShape 5" descr="*">
          <a:extLst>
            <a:ext uri="{FF2B5EF4-FFF2-40B4-BE49-F238E27FC236}">
              <a16:creationId xmlns:a16="http://schemas.microsoft.com/office/drawing/2014/main" xmlns="" id="{00000000-0008-0000-0000-00008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7" name="AutoShape 6" descr="*">
          <a:extLst>
            <a:ext uri="{FF2B5EF4-FFF2-40B4-BE49-F238E27FC236}">
              <a16:creationId xmlns:a16="http://schemas.microsoft.com/office/drawing/2014/main" xmlns="" id="{00000000-0008-0000-0000-00008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8" name="AutoShape 5" descr="*">
          <a:extLst>
            <a:ext uri="{FF2B5EF4-FFF2-40B4-BE49-F238E27FC236}">
              <a16:creationId xmlns:a16="http://schemas.microsoft.com/office/drawing/2014/main" xmlns="" id="{00000000-0008-0000-0000-00008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9" name="AutoShape 6" descr="*">
          <a:extLst>
            <a:ext uri="{FF2B5EF4-FFF2-40B4-BE49-F238E27FC236}">
              <a16:creationId xmlns:a16="http://schemas.microsoft.com/office/drawing/2014/main" xmlns="" id="{00000000-0008-0000-0000-00008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0" name="AutoShape 5" descr="*">
          <a:extLst>
            <a:ext uri="{FF2B5EF4-FFF2-40B4-BE49-F238E27FC236}">
              <a16:creationId xmlns:a16="http://schemas.microsoft.com/office/drawing/2014/main" xmlns="" id="{00000000-0008-0000-0000-00008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1" name="AutoShape 6" descr="*">
          <a:extLst>
            <a:ext uri="{FF2B5EF4-FFF2-40B4-BE49-F238E27FC236}">
              <a16:creationId xmlns:a16="http://schemas.microsoft.com/office/drawing/2014/main" xmlns="" id="{00000000-0008-0000-0000-00008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2" name="AutoShape 5" descr="*">
          <a:extLst>
            <a:ext uri="{FF2B5EF4-FFF2-40B4-BE49-F238E27FC236}">
              <a16:creationId xmlns:a16="http://schemas.microsoft.com/office/drawing/2014/main" xmlns="" id="{00000000-0008-0000-0000-00008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3" name="AutoShape 6" descr="*">
          <a:extLst>
            <a:ext uri="{FF2B5EF4-FFF2-40B4-BE49-F238E27FC236}">
              <a16:creationId xmlns:a16="http://schemas.microsoft.com/office/drawing/2014/main" xmlns="" id="{00000000-0008-0000-0000-00008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4" name="AutoShape 5" descr="*">
          <a:extLst>
            <a:ext uri="{FF2B5EF4-FFF2-40B4-BE49-F238E27FC236}">
              <a16:creationId xmlns:a16="http://schemas.microsoft.com/office/drawing/2014/main" xmlns="" id="{00000000-0008-0000-0000-00008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5" name="AutoShape 6" descr="*">
          <a:extLst>
            <a:ext uri="{FF2B5EF4-FFF2-40B4-BE49-F238E27FC236}">
              <a16:creationId xmlns:a16="http://schemas.microsoft.com/office/drawing/2014/main" xmlns="" id="{00000000-0008-0000-0000-00008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6" name="AutoShape 5" descr="*">
          <a:extLst>
            <a:ext uri="{FF2B5EF4-FFF2-40B4-BE49-F238E27FC236}">
              <a16:creationId xmlns:a16="http://schemas.microsoft.com/office/drawing/2014/main" xmlns="" id="{00000000-0008-0000-0000-00008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7" name="AutoShape 6" descr="*">
          <a:extLst>
            <a:ext uri="{FF2B5EF4-FFF2-40B4-BE49-F238E27FC236}">
              <a16:creationId xmlns:a16="http://schemas.microsoft.com/office/drawing/2014/main" xmlns="" id="{00000000-0008-0000-0000-00008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8" name="AutoShape 5" descr="*">
          <a:extLst>
            <a:ext uri="{FF2B5EF4-FFF2-40B4-BE49-F238E27FC236}">
              <a16:creationId xmlns:a16="http://schemas.microsoft.com/office/drawing/2014/main" xmlns="" id="{00000000-0008-0000-0000-00009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9" name="AutoShape 6" descr="*">
          <a:extLst>
            <a:ext uri="{FF2B5EF4-FFF2-40B4-BE49-F238E27FC236}">
              <a16:creationId xmlns:a16="http://schemas.microsoft.com/office/drawing/2014/main" xmlns="" id="{00000000-0008-0000-0000-00009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0" name="AutoShape 5" descr="*">
          <a:extLst>
            <a:ext uri="{FF2B5EF4-FFF2-40B4-BE49-F238E27FC236}">
              <a16:creationId xmlns:a16="http://schemas.microsoft.com/office/drawing/2014/main" xmlns="" id="{00000000-0008-0000-0000-00009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1" name="AutoShape 6" descr="*">
          <a:extLst>
            <a:ext uri="{FF2B5EF4-FFF2-40B4-BE49-F238E27FC236}">
              <a16:creationId xmlns:a16="http://schemas.microsoft.com/office/drawing/2014/main" xmlns="" id="{00000000-0008-0000-0000-00009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2" name="AutoShape 5" descr="*">
          <a:extLst>
            <a:ext uri="{FF2B5EF4-FFF2-40B4-BE49-F238E27FC236}">
              <a16:creationId xmlns:a16="http://schemas.microsoft.com/office/drawing/2014/main" xmlns="" id="{00000000-0008-0000-0000-00009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3" name="AutoShape 6" descr="*">
          <a:extLst>
            <a:ext uri="{FF2B5EF4-FFF2-40B4-BE49-F238E27FC236}">
              <a16:creationId xmlns:a16="http://schemas.microsoft.com/office/drawing/2014/main" xmlns="" id="{00000000-0008-0000-0000-00009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4" name="AutoShape 5" descr="*">
          <a:extLst>
            <a:ext uri="{FF2B5EF4-FFF2-40B4-BE49-F238E27FC236}">
              <a16:creationId xmlns:a16="http://schemas.microsoft.com/office/drawing/2014/main" xmlns="" id="{00000000-0008-0000-0000-00009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5" name="AutoShape 6" descr="*">
          <a:extLst>
            <a:ext uri="{FF2B5EF4-FFF2-40B4-BE49-F238E27FC236}">
              <a16:creationId xmlns:a16="http://schemas.microsoft.com/office/drawing/2014/main" xmlns="" id="{00000000-0008-0000-0000-00009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6" name="AutoShape 5" descr="*">
          <a:extLst>
            <a:ext uri="{FF2B5EF4-FFF2-40B4-BE49-F238E27FC236}">
              <a16:creationId xmlns:a16="http://schemas.microsoft.com/office/drawing/2014/main" xmlns="" id="{00000000-0008-0000-0000-00009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7" name="AutoShape 6" descr="*">
          <a:extLst>
            <a:ext uri="{FF2B5EF4-FFF2-40B4-BE49-F238E27FC236}">
              <a16:creationId xmlns:a16="http://schemas.microsoft.com/office/drawing/2014/main" xmlns="" id="{00000000-0008-0000-0000-00009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8" name="AutoShape 5" descr="*">
          <a:extLst>
            <a:ext uri="{FF2B5EF4-FFF2-40B4-BE49-F238E27FC236}">
              <a16:creationId xmlns:a16="http://schemas.microsoft.com/office/drawing/2014/main" xmlns="" id="{00000000-0008-0000-0000-00009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9" name="AutoShape 6" descr="*">
          <a:extLst>
            <a:ext uri="{FF2B5EF4-FFF2-40B4-BE49-F238E27FC236}">
              <a16:creationId xmlns:a16="http://schemas.microsoft.com/office/drawing/2014/main" xmlns="" id="{00000000-0008-0000-0000-00009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0" name="AutoShape 5" descr="*">
          <a:extLst>
            <a:ext uri="{FF2B5EF4-FFF2-40B4-BE49-F238E27FC236}">
              <a16:creationId xmlns:a16="http://schemas.microsoft.com/office/drawing/2014/main" xmlns="" id="{00000000-0008-0000-0000-00009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1" name="AutoShape 6" descr="*">
          <a:extLst>
            <a:ext uri="{FF2B5EF4-FFF2-40B4-BE49-F238E27FC236}">
              <a16:creationId xmlns:a16="http://schemas.microsoft.com/office/drawing/2014/main" xmlns="" id="{00000000-0008-0000-0000-00009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2" name="AutoShape 5" descr="*">
          <a:extLst>
            <a:ext uri="{FF2B5EF4-FFF2-40B4-BE49-F238E27FC236}">
              <a16:creationId xmlns:a16="http://schemas.microsoft.com/office/drawing/2014/main" xmlns="" id="{00000000-0008-0000-0000-00009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3" name="AutoShape 6" descr="*">
          <a:extLst>
            <a:ext uri="{FF2B5EF4-FFF2-40B4-BE49-F238E27FC236}">
              <a16:creationId xmlns:a16="http://schemas.microsoft.com/office/drawing/2014/main" xmlns="" id="{00000000-0008-0000-0000-00009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4" name="AutoShape 5" descr="*">
          <a:extLst>
            <a:ext uri="{FF2B5EF4-FFF2-40B4-BE49-F238E27FC236}">
              <a16:creationId xmlns:a16="http://schemas.microsoft.com/office/drawing/2014/main" xmlns="" id="{00000000-0008-0000-0000-0000A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5" name="AutoShape 6" descr="*">
          <a:extLst>
            <a:ext uri="{FF2B5EF4-FFF2-40B4-BE49-F238E27FC236}">
              <a16:creationId xmlns:a16="http://schemas.microsoft.com/office/drawing/2014/main" xmlns="" id="{00000000-0008-0000-0000-0000A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6" name="AutoShape 5" descr="*">
          <a:extLst>
            <a:ext uri="{FF2B5EF4-FFF2-40B4-BE49-F238E27FC236}">
              <a16:creationId xmlns:a16="http://schemas.microsoft.com/office/drawing/2014/main" xmlns="" id="{00000000-0008-0000-0000-0000A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7" name="AutoShape 6" descr="*">
          <a:extLst>
            <a:ext uri="{FF2B5EF4-FFF2-40B4-BE49-F238E27FC236}">
              <a16:creationId xmlns:a16="http://schemas.microsoft.com/office/drawing/2014/main" xmlns="" id="{00000000-0008-0000-0000-0000A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8" name="AutoShape 5" descr="*">
          <a:extLst>
            <a:ext uri="{FF2B5EF4-FFF2-40B4-BE49-F238E27FC236}">
              <a16:creationId xmlns:a16="http://schemas.microsoft.com/office/drawing/2014/main" xmlns="" id="{00000000-0008-0000-0000-0000A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9" name="AutoShape 6" descr="*">
          <a:extLst>
            <a:ext uri="{FF2B5EF4-FFF2-40B4-BE49-F238E27FC236}">
              <a16:creationId xmlns:a16="http://schemas.microsoft.com/office/drawing/2014/main" xmlns="" id="{00000000-0008-0000-0000-0000A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0" name="AutoShape 5" descr="*">
          <a:extLst>
            <a:ext uri="{FF2B5EF4-FFF2-40B4-BE49-F238E27FC236}">
              <a16:creationId xmlns:a16="http://schemas.microsoft.com/office/drawing/2014/main" xmlns="" id="{00000000-0008-0000-0000-0000A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1" name="AutoShape 6" descr="*">
          <a:extLst>
            <a:ext uri="{FF2B5EF4-FFF2-40B4-BE49-F238E27FC236}">
              <a16:creationId xmlns:a16="http://schemas.microsoft.com/office/drawing/2014/main" xmlns="" id="{00000000-0008-0000-0000-0000A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2" name="AutoShape 5" descr="*">
          <a:extLst>
            <a:ext uri="{FF2B5EF4-FFF2-40B4-BE49-F238E27FC236}">
              <a16:creationId xmlns:a16="http://schemas.microsoft.com/office/drawing/2014/main" xmlns="" id="{00000000-0008-0000-0000-0000A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3" name="AutoShape 6" descr="*">
          <a:extLst>
            <a:ext uri="{FF2B5EF4-FFF2-40B4-BE49-F238E27FC236}">
              <a16:creationId xmlns:a16="http://schemas.microsoft.com/office/drawing/2014/main" xmlns="" id="{00000000-0008-0000-0000-0000A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4" name="AutoShape 5" descr="*">
          <a:extLst>
            <a:ext uri="{FF2B5EF4-FFF2-40B4-BE49-F238E27FC236}">
              <a16:creationId xmlns:a16="http://schemas.microsoft.com/office/drawing/2014/main" xmlns="" id="{00000000-0008-0000-0000-0000A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5" name="AutoShape 6" descr="*">
          <a:extLst>
            <a:ext uri="{FF2B5EF4-FFF2-40B4-BE49-F238E27FC236}">
              <a16:creationId xmlns:a16="http://schemas.microsoft.com/office/drawing/2014/main" xmlns="" id="{00000000-0008-0000-0000-0000A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6" name="AutoShape 5" descr="*">
          <a:extLst>
            <a:ext uri="{FF2B5EF4-FFF2-40B4-BE49-F238E27FC236}">
              <a16:creationId xmlns:a16="http://schemas.microsoft.com/office/drawing/2014/main" xmlns="" id="{00000000-0008-0000-0000-0000A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7" name="AutoShape 6" descr="*">
          <a:extLst>
            <a:ext uri="{FF2B5EF4-FFF2-40B4-BE49-F238E27FC236}">
              <a16:creationId xmlns:a16="http://schemas.microsoft.com/office/drawing/2014/main" xmlns="" id="{00000000-0008-0000-0000-0000A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8" name="AutoShape 5" descr="*">
          <a:extLst>
            <a:ext uri="{FF2B5EF4-FFF2-40B4-BE49-F238E27FC236}">
              <a16:creationId xmlns:a16="http://schemas.microsoft.com/office/drawing/2014/main" xmlns="" id="{00000000-0008-0000-0000-0000A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9" name="AutoShape 6" descr="*">
          <a:extLst>
            <a:ext uri="{FF2B5EF4-FFF2-40B4-BE49-F238E27FC236}">
              <a16:creationId xmlns:a16="http://schemas.microsoft.com/office/drawing/2014/main" xmlns="" id="{00000000-0008-0000-0000-0000A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0" name="AutoShape 5" descr="*">
          <a:extLst>
            <a:ext uri="{FF2B5EF4-FFF2-40B4-BE49-F238E27FC236}">
              <a16:creationId xmlns:a16="http://schemas.microsoft.com/office/drawing/2014/main" xmlns="" id="{00000000-0008-0000-0000-0000B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1" name="AutoShape 6" descr="*">
          <a:extLst>
            <a:ext uri="{FF2B5EF4-FFF2-40B4-BE49-F238E27FC236}">
              <a16:creationId xmlns:a16="http://schemas.microsoft.com/office/drawing/2014/main" xmlns="" id="{00000000-0008-0000-0000-0000B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2" name="AutoShape 5" descr="*">
          <a:extLst>
            <a:ext uri="{FF2B5EF4-FFF2-40B4-BE49-F238E27FC236}">
              <a16:creationId xmlns:a16="http://schemas.microsoft.com/office/drawing/2014/main" xmlns="" id="{00000000-0008-0000-0000-0000B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3" name="AutoShape 6" descr="*">
          <a:extLst>
            <a:ext uri="{FF2B5EF4-FFF2-40B4-BE49-F238E27FC236}">
              <a16:creationId xmlns:a16="http://schemas.microsoft.com/office/drawing/2014/main" xmlns="" id="{00000000-0008-0000-0000-0000B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4" name="AutoShape 5" descr="*">
          <a:extLst>
            <a:ext uri="{FF2B5EF4-FFF2-40B4-BE49-F238E27FC236}">
              <a16:creationId xmlns:a16="http://schemas.microsoft.com/office/drawing/2014/main" xmlns="" id="{00000000-0008-0000-0000-0000B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5" name="AutoShape 6" descr="*">
          <a:extLst>
            <a:ext uri="{FF2B5EF4-FFF2-40B4-BE49-F238E27FC236}">
              <a16:creationId xmlns:a16="http://schemas.microsoft.com/office/drawing/2014/main" xmlns="" id="{00000000-0008-0000-0000-0000B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6" name="AutoShape 5" descr="*">
          <a:extLst>
            <a:ext uri="{FF2B5EF4-FFF2-40B4-BE49-F238E27FC236}">
              <a16:creationId xmlns:a16="http://schemas.microsoft.com/office/drawing/2014/main" xmlns="" id="{00000000-0008-0000-0000-0000B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7" name="AutoShape 6" descr="*">
          <a:extLst>
            <a:ext uri="{FF2B5EF4-FFF2-40B4-BE49-F238E27FC236}">
              <a16:creationId xmlns:a16="http://schemas.microsoft.com/office/drawing/2014/main" xmlns="" id="{00000000-0008-0000-0000-0000B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8" name="AutoShape 5" descr="*">
          <a:extLst>
            <a:ext uri="{FF2B5EF4-FFF2-40B4-BE49-F238E27FC236}">
              <a16:creationId xmlns:a16="http://schemas.microsoft.com/office/drawing/2014/main" xmlns="" id="{00000000-0008-0000-0000-0000B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9" name="AutoShape 6" descr="*">
          <a:extLst>
            <a:ext uri="{FF2B5EF4-FFF2-40B4-BE49-F238E27FC236}">
              <a16:creationId xmlns:a16="http://schemas.microsoft.com/office/drawing/2014/main" xmlns="" id="{00000000-0008-0000-0000-0000B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0" name="AutoShape 5" descr="*">
          <a:extLst>
            <a:ext uri="{FF2B5EF4-FFF2-40B4-BE49-F238E27FC236}">
              <a16:creationId xmlns:a16="http://schemas.microsoft.com/office/drawing/2014/main" xmlns="" id="{00000000-0008-0000-0000-0000B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1" name="AutoShape 6" descr="*">
          <a:extLst>
            <a:ext uri="{FF2B5EF4-FFF2-40B4-BE49-F238E27FC236}">
              <a16:creationId xmlns:a16="http://schemas.microsoft.com/office/drawing/2014/main" xmlns="" id="{00000000-0008-0000-0000-0000B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2" name="AutoShape 5" descr="*">
          <a:extLst>
            <a:ext uri="{FF2B5EF4-FFF2-40B4-BE49-F238E27FC236}">
              <a16:creationId xmlns:a16="http://schemas.microsoft.com/office/drawing/2014/main" xmlns="" id="{00000000-0008-0000-0000-0000B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3" name="AutoShape 6" descr="*">
          <a:extLst>
            <a:ext uri="{FF2B5EF4-FFF2-40B4-BE49-F238E27FC236}">
              <a16:creationId xmlns:a16="http://schemas.microsoft.com/office/drawing/2014/main" xmlns="" id="{00000000-0008-0000-0000-0000B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4" name="AutoShape 5" descr="*">
          <a:extLst>
            <a:ext uri="{FF2B5EF4-FFF2-40B4-BE49-F238E27FC236}">
              <a16:creationId xmlns:a16="http://schemas.microsoft.com/office/drawing/2014/main" xmlns="" id="{00000000-0008-0000-0000-0000B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5" name="AutoShape 6" descr="*">
          <a:extLst>
            <a:ext uri="{FF2B5EF4-FFF2-40B4-BE49-F238E27FC236}">
              <a16:creationId xmlns:a16="http://schemas.microsoft.com/office/drawing/2014/main" xmlns="" id="{00000000-0008-0000-0000-0000B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6" name="AutoShape 5" descr="*">
          <a:extLst>
            <a:ext uri="{FF2B5EF4-FFF2-40B4-BE49-F238E27FC236}">
              <a16:creationId xmlns:a16="http://schemas.microsoft.com/office/drawing/2014/main" xmlns="" id="{00000000-0008-0000-0000-0000C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7" name="AutoShape 6" descr="*">
          <a:extLst>
            <a:ext uri="{FF2B5EF4-FFF2-40B4-BE49-F238E27FC236}">
              <a16:creationId xmlns:a16="http://schemas.microsoft.com/office/drawing/2014/main" xmlns="" id="{00000000-0008-0000-0000-0000C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8" name="AutoShape 5" descr="*">
          <a:extLst>
            <a:ext uri="{FF2B5EF4-FFF2-40B4-BE49-F238E27FC236}">
              <a16:creationId xmlns:a16="http://schemas.microsoft.com/office/drawing/2014/main" xmlns="" id="{00000000-0008-0000-0000-0000C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9" name="AutoShape 6" descr="*">
          <a:extLst>
            <a:ext uri="{FF2B5EF4-FFF2-40B4-BE49-F238E27FC236}">
              <a16:creationId xmlns:a16="http://schemas.microsoft.com/office/drawing/2014/main" xmlns="" id="{00000000-0008-0000-0000-0000C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0" name="AutoShape 5" descr="*">
          <a:extLst>
            <a:ext uri="{FF2B5EF4-FFF2-40B4-BE49-F238E27FC236}">
              <a16:creationId xmlns:a16="http://schemas.microsoft.com/office/drawing/2014/main" xmlns="" id="{00000000-0008-0000-0000-0000C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1" name="AutoShape 6" descr="*">
          <a:extLst>
            <a:ext uri="{FF2B5EF4-FFF2-40B4-BE49-F238E27FC236}">
              <a16:creationId xmlns:a16="http://schemas.microsoft.com/office/drawing/2014/main" xmlns="" id="{00000000-0008-0000-0000-0000C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2" name="AutoShape 5" descr="*">
          <a:extLst>
            <a:ext uri="{FF2B5EF4-FFF2-40B4-BE49-F238E27FC236}">
              <a16:creationId xmlns:a16="http://schemas.microsoft.com/office/drawing/2014/main" xmlns="" id="{00000000-0008-0000-0000-0000C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3" name="AutoShape 6" descr="*">
          <a:extLst>
            <a:ext uri="{FF2B5EF4-FFF2-40B4-BE49-F238E27FC236}">
              <a16:creationId xmlns:a16="http://schemas.microsoft.com/office/drawing/2014/main" xmlns="" id="{00000000-0008-0000-0000-0000C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4" name="AutoShape 5" descr="*">
          <a:extLst>
            <a:ext uri="{FF2B5EF4-FFF2-40B4-BE49-F238E27FC236}">
              <a16:creationId xmlns:a16="http://schemas.microsoft.com/office/drawing/2014/main" xmlns="" id="{00000000-0008-0000-0000-0000C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5" name="AutoShape 6" descr="*">
          <a:extLst>
            <a:ext uri="{FF2B5EF4-FFF2-40B4-BE49-F238E27FC236}">
              <a16:creationId xmlns:a16="http://schemas.microsoft.com/office/drawing/2014/main" xmlns="" id="{00000000-0008-0000-0000-0000C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6" name="AutoShape 5" descr="*">
          <a:extLst>
            <a:ext uri="{FF2B5EF4-FFF2-40B4-BE49-F238E27FC236}">
              <a16:creationId xmlns:a16="http://schemas.microsoft.com/office/drawing/2014/main" xmlns="" id="{00000000-0008-0000-0000-0000C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7" name="AutoShape 6" descr="*">
          <a:extLst>
            <a:ext uri="{FF2B5EF4-FFF2-40B4-BE49-F238E27FC236}">
              <a16:creationId xmlns:a16="http://schemas.microsoft.com/office/drawing/2014/main" xmlns="" id="{00000000-0008-0000-0000-0000C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8" name="AutoShape 5" descr="*">
          <a:extLst>
            <a:ext uri="{FF2B5EF4-FFF2-40B4-BE49-F238E27FC236}">
              <a16:creationId xmlns:a16="http://schemas.microsoft.com/office/drawing/2014/main" xmlns="" id="{00000000-0008-0000-0000-0000C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9" name="AutoShape 6" descr="*">
          <a:extLst>
            <a:ext uri="{FF2B5EF4-FFF2-40B4-BE49-F238E27FC236}">
              <a16:creationId xmlns:a16="http://schemas.microsoft.com/office/drawing/2014/main" xmlns="" id="{00000000-0008-0000-0000-0000C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0" name="AutoShape 5" descr="*">
          <a:extLst>
            <a:ext uri="{FF2B5EF4-FFF2-40B4-BE49-F238E27FC236}">
              <a16:creationId xmlns:a16="http://schemas.microsoft.com/office/drawing/2014/main" xmlns="" id="{00000000-0008-0000-0000-0000C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1" name="AutoShape 6" descr="*">
          <a:extLst>
            <a:ext uri="{FF2B5EF4-FFF2-40B4-BE49-F238E27FC236}">
              <a16:creationId xmlns:a16="http://schemas.microsoft.com/office/drawing/2014/main" xmlns="" id="{00000000-0008-0000-0000-0000C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2" name="AutoShape 5" descr="*">
          <a:extLst>
            <a:ext uri="{FF2B5EF4-FFF2-40B4-BE49-F238E27FC236}">
              <a16:creationId xmlns:a16="http://schemas.microsoft.com/office/drawing/2014/main" xmlns="" id="{00000000-0008-0000-0000-0000D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3" name="AutoShape 6" descr="*">
          <a:extLst>
            <a:ext uri="{FF2B5EF4-FFF2-40B4-BE49-F238E27FC236}">
              <a16:creationId xmlns:a16="http://schemas.microsoft.com/office/drawing/2014/main" xmlns="" id="{00000000-0008-0000-0000-0000D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4" name="AutoShape 5" descr="*">
          <a:extLst>
            <a:ext uri="{FF2B5EF4-FFF2-40B4-BE49-F238E27FC236}">
              <a16:creationId xmlns:a16="http://schemas.microsoft.com/office/drawing/2014/main" xmlns="" id="{00000000-0008-0000-0000-0000D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5" name="AutoShape 6" descr="*">
          <a:extLst>
            <a:ext uri="{FF2B5EF4-FFF2-40B4-BE49-F238E27FC236}">
              <a16:creationId xmlns:a16="http://schemas.microsoft.com/office/drawing/2014/main" xmlns="" id="{00000000-0008-0000-0000-0000D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6" name="AutoShape 5" descr="*">
          <a:extLst>
            <a:ext uri="{FF2B5EF4-FFF2-40B4-BE49-F238E27FC236}">
              <a16:creationId xmlns:a16="http://schemas.microsoft.com/office/drawing/2014/main" xmlns="" id="{00000000-0008-0000-0000-0000D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7" name="AutoShape 6" descr="*">
          <a:extLst>
            <a:ext uri="{FF2B5EF4-FFF2-40B4-BE49-F238E27FC236}">
              <a16:creationId xmlns:a16="http://schemas.microsoft.com/office/drawing/2014/main" xmlns="" id="{00000000-0008-0000-0000-0000D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8" name="AutoShape 5" descr="*">
          <a:extLst>
            <a:ext uri="{FF2B5EF4-FFF2-40B4-BE49-F238E27FC236}">
              <a16:creationId xmlns:a16="http://schemas.microsoft.com/office/drawing/2014/main" xmlns="" id="{00000000-0008-0000-0000-0000D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9" name="AutoShape 6" descr="*">
          <a:extLst>
            <a:ext uri="{FF2B5EF4-FFF2-40B4-BE49-F238E27FC236}">
              <a16:creationId xmlns:a16="http://schemas.microsoft.com/office/drawing/2014/main" xmlns="" id="{00000000-0008-0000-0000-0000D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0" name="AutoShape 5" descr="*">
          <a:extLst>
            <a:ext uri="{FF2B5EF4-FFF2-40B4-BE49-F238E27FC236}">
              <a16:creationId xmlns:a16="http://schemas.microsoft.com/office/drawing/2014/main" xmlns="" id="{00000000-0008-0000-0000-0000D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1" name="AutoShape 6" descr="*">
          <a:extLst>
            <a:ext uri="{FF2B5EF4-FFF2-40B4-BE49-F238E27FC236}">
              <a16:creationId xmlns:a16="http://schemas.microsoft.com/office/drawing/2014/main" xmlns="" id="{00000000-0008-0000-0000-0000D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2" name="AutoShape 5" descr="*">
          <a:extLst>
            <a:ext uri="{FF2B5EF4-FFF2-40B4-BE49-F238E27FC236}">
              <a16:creationId xmlns:a16="http://schemas.microsoft.com/office/drawing/2014/main" xmlns="" id="{00000000-0008-0000-0000-0000D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3" name="AutoShape 6" descr="*">
          <a:extLst>
            <a:ext uri="{FF2B5EF4-FFF2-40B4-BE49-F238E27FC236}">
              <a16:creationId xmlns:a16="http://schemas.microsoft.com/office/drawing/2014/main" xmlns="" id="{00000000-0008-0000-0000-0000D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4" name="AutoShape 5" descr="*">
          <a:extLst>
            <a:ext uri="{FF2B5EF4-FFF2-40B4-BE49-F238E27FC236}">
              <a16:creationId xmlns:a16="http://schemas.microsoft.com/office/drawing/2014/main" xmlns="" id="{00000000-0008-0000-0000-0000D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5" name="AutoShape 6" descr="*">
          <a:extLst>
            <a:ext uri="{FF2B5EF4-FFF2-40B4-BE49-F238E27FC236}">
              <a16:creationId xmlns:a16="http://schemas.microsoft.com/office/drawing/2014/main" xmlns="" id="{00000000-0008-0000-0000-0000D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6" name="AutoShape 5" descr="*">
          <a:extLst>
            <a:ext uri="{FF2B5EF4-FFF2-40B4-BE49-F238E27FC236}">
              <a16:creationId xmlns:a16="http://schemas.microsoft.com/office/drawing/2014/main" xmlns="" id="{00000000-0008-0000-0000-0000D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7" name="AutoShape 6" descr="*">
          <a:extLst>
            <a:ext uri="{FF2B5EF4-FFF2-40B4-BE49-F238E27FC236}">
              <a16:creationId xmlns:a16="http://schemas.microsoft.com/office/drawing/2014/main" xmlns="" id="{00000000-0008-0000-0000-0000D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8" name="AutoShape 5" descr="*">
          <a:extLst>
            <a:ext uri="{FF2B5EF4-FFF2-40B4-BE49-F238E27FC236}">
              <a16:creationId xmlns:a16="http://schemas.microsoft.com/office/drawing/2014/main" xmlns="" id="{00000000-0008-0000-0000-0000E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9" name="AutoShape 6" descr="*">
          <a:extLst>
            <a:ext uri="{FF2B5EF4-FFF2-40B4-BE49-F238E27FC236}">
              <a16:creationId xmlns:a16="http://schemas.microsoft.com/office/drawing/2014/main" xmlns="" id="{00000000-0008-0000-0000-0000E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0" name="AutoShape 5" descr="*">
          <a:extLst>
            <a:ext uri="{FF2B5EF4-FFF2-40B4-BE49-F238E27FC236}">
              <a16:creationId xmlns:a16="http://schemas.microsoft.com/office/drawing/2014/main" xmlns="" id="{00000000-0008-0000-0000-0000E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1" name="AutoShape 6" descr="*">
          <a:extLst>
            <a:ext uri="{FF2B5EF4-FFF2-40B4-BE49-F238E27FC236}">
              <a16:creationId xmlns:a16="http://schemas.microsoft.com/office/drawing/2014/main" xmlns="" id="{00000000-0008-0000-0000-0000E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2" name="AutoShape 5" descr="*">
          <a:extLst>
            <a:ext uri="{FF2B5EF4-FFF2-40B4-BE49-F238E27FC236}">
              <a16:creationId xmlns:a16="http://schemas.microsoft.com/office/drawing/2014/main" xmlns="" id="{00000000-0008-0000-0000-0000E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3" name="AutoShape 6" descr="*">
          <a:extLst>
            <a:ext uri="{FF2B5EF4-FFF2-40B4-BE49-F238E27FC236}">
              <a16:creationId xmlns:a16="http://schemas.microsoft.com/office/drawing/2014/main" xmlns="" id="{00000000-0008-0000-0000-0000E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4" name="AutoShape 5" descr="*">
          <a:extLst>
            <a:ext uri="{FF2B5EF4-FFF2-40B4-BE49-F238E27FC236}">
              <a16:creationId xmlns:a16="http://schemas.microsoft.com/office/drawing/2014/main" xmlns="" id="{00000000-0008-0000-0000-0000E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5" name="AutoShape 6" descr="*">
          <a:extLst>
            <a:ext uri="{FF2B5EF4-FFF2-40B4-BE49-F238E27FC236}">
              <a16:creationId xmlns:a16="http://schemas.microsoft.com/office/drawing/2014/main" xmlns="" id="{00000000-0008-0000-0000-0000E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6" name="AutoShape 5" descr="*">
          <a:extLst>
            <a:ext uri="{FF2B5EF4-FFF2-40B4-BE49-F238E27FC236}">
              <a16:creationId xmlns:a16="http://schemas.microsoft.com/office/drawing/2014/main" xmlns="" id="{00000000-0008-0000-0000-0000E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7" name="AutoShape 6" descr="*">
          <a:extLst>
            <a:ext uri="{FF2B5EF4-FFF2-40B4-BE49-F238E27FC236}">
              <a16:creationId xmlns:a16="http://schemas.microsoft.com/office/drawing/2014/main" xmlns="" id="{00000000-0008-0000-0000-0000E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8" name="AutoShape 5" descr="*">
          <a:extLst>
            <a:ext uri="{FF2B5EF4-FFF2-40B4-BE49-F238E27FC236}">
              <a16:creationId xmlns:a16="http://schemas.microsoft.com/office/drawing/2014/main" xmlns="" id="{00000000-0008-0000-0000-0000E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9" name="AutoShape 6" descr="*">
          <a:extLst>
            <a:ext uri="{FF2B5EF4-FFF2-40B4-BE49-F238E27FC236}">
              <a16:creationId xmlns:a16="http://schemas.microsoft.com/office/drawing/2014/main" xmlns="" id="{00000000-0008-0000-0000-0000E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0" name="AutoShape 5" descr="*">
          <a:extLst>
            <a:ext uri="{FF2B5EF4-FFF2-40B4-BE49-F238E27FC236}">
              <a16:creationId xmlns:a16="http://schemas.microsoft.com/office/drawing/2014/main" xmlns="" id="{00000000-0008-0000-0000-0000E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1" name="AutoShape 6" descr="*">
          <a:extLst>
            <a:ext uri="{FF2B5EF4-FFF2-40B4-BE49-F238E27FC236}">
              <a16:creationId xmlns:a16="http://schemas.microsoft.com/office/drawing/2014/main" xmlns="" id="{00000000-0008-0000-0000-0000E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2" name="AutoShape 5" descr="*">
          <a:extLst>
            <a:ext uri="{FF2B5EF4-FFF2-40B4-BE49-F238E27FC236}">
              <a16:creationId xmlns:a16="http://schemas.microsoft.com/office/drawing/2014/main" xmlns="" id="{00000000-0008-0000-0000-0000E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3" name="AutoShape 6" descr="*">
          <a:extLst>
            <a:ext uri="{FF2B5EF4-FFF2-40B4-BE49-F238E27FC236}">
              <a16:creationId xmlns:a16="http://schemas.microsoft.com/office/drawing/2014/main" xmlns="" id="{00000000-0008-0000-0000-0000E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4" name="AutoShape 5" descr="*">
          <a:extLst>
            <a:ext uri="{FF2B5EF4-FFF2-40B4-BE49-F238E27FC236}">
              <a16:creationId xmlns:a16="http://schemas.microsoft.com/office/drawing/2014/main" xmlns="" id="{00000000-0008-0000-0000-0000F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5" name="AutoShape 6" descr="*">
          <a:extLst>
            <a:ext uri="{FF2B5EF4-FFF2-40B4-BE49-F238E27FC236}">
              <a16:creationId xmlns:a16="http://schemas.microsoft.com/office/drawing/2014/main" xmlns="" id="{00000000-0008-0000-0000-0000F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6" name="AutoShape 5" descr="*">
          <a:extLst>
            <a:ext uri="{FF2B5EF4-FFF2-40B4-BE49-F238E27FC236}">
              <a16:creationId xmlns:a16="http://schemas.microsoft.com/office/drawing/2014/main" xmlns="" id="{00000000-0008-0000-0000-0000F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7" name="AutoShape 6" descr="*">
          <a:extLst>
            <a:ext uri="{FF2B5EF4-FFF2-40B4-BE49-F238E27FC236}">
              <a16:creationId xmlns:a16="http://schemas.microsoft.com/office/drawing/2014/main" xmlns="" id="{00000000-0008-0000-0000-0000F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8" name="AutoShape 5" descr="*">
          <a:extLst>
            <a:ext uri="{FF2B5EF4-FFF2-40B4-BE49-F238E27FC236}">
              <a16:creationId xmlns:a16="http://schemas.microsoft.com/office/drawing/2014/main" xmlns="" id="{00000000-0008-0000-0000-0000F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9" name="AutoShape 6" descr="*">
          <a:extLst>
            <a:ext uri="{FF2B5EF4-FFF2-40B4-BE49-F238E27FC236}">
              <a16:creationId xmlns:a16="http://schemas.microsoft.com/office/drawing/2014/main" xmlns="" id="{00000000-0008-0000-0000-0000F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0" name="AutoShape 5" descr="*">
          <a:extLst>
            <a:ext uri="{FF2B5EF4-FFF2-40B4-BE49-F238E27FC236}">
              <a16:creationId xmlns:a16="http://schemas.microsoft.com/office/drawing/2014/main" xmlns="" id="{00000000-0008-0000-0000-0000F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1" name="AutoShape 6" descr="*">
          <a:extLst>
            <a:ext uri="{FF2B5EF4-FFF2-40B4-BE49-F238E27FC236}">
              <a16:creationId xmlns:a16="http://schemas.microsoft.com/office/drawing/2014/main" xmlns="" id="{00000000-0008-0000-0000-0000F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2" name="AutoShape 5" descr="*">
          <a:extLst>
            <a:ext uri="{FF2B5EF4-FFF2-40B4-BE49-F238E27FC236}">
              <a16:creationId xmlns:a16="http://schemas.microsoft.com/office/drawing/2014/main" xmlns="" id="{00000000-0008-0000-0000-0000F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3" name="AutoShape 6" descr="*">
          <a:extLst>
            <a:ext uri="{FF2B5EF4-FFF2-40B4-BE49-F238E27FC236}">
              <a16:creationId xmlns:a16="http://schemas.microsoft.com/office/drawing/2014/main" xmlns="" id="{00000000-0008-0000-0000-0000F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4" name="AutoShape 5" descr="*">
          <a:extLst>
            <a:ext uri="{FF2B5EF4-FFF2-40B4-BE49-F238E27FC236}">
              <a16:creationId xmlns:a16="http://schemas.microsoft.com/office/drawing/2014/main" xmlns="" id="{00000000-0008-0000-0000-0000F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5" name="AutoShape 6" descr="*">
          <a:extLst>
            <a:ext uri="{FF2B5EF4-FFF2-40B4-BE49-F238E27FC236}">
              <a16:creationId xmlns:a16="http://schemas.microsoft.com/office/drawing/2014/main" xmlns="" id="{00000000-0008-0000-0000-0000F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6" name="AutoShape 5" descr="*">
          <a:extLst>
            <a:ext uri="{FF2B5EF4-FFF2-40B4-BE49-F238E27FC236}">
              <a16:creationId xmlns:a16="http://schemas.microsoft.com/office/drawing/2014/main" xmlns="" id="{00000000-0008-0000-0000-0000F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7" name="AutoShape 6" descr="*">
          <a:extLst>
            <a:ext uri="{FF2B5EF4-FFF2-40B4-BE49-F238E27FC236}">
              <a16:creationId xmlns:a16="http://schemas.microsoft.com/office/drawing/2014/main" xmlns="" id="{00000000-0008-0000-0000-0000F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8" name="AutoShape 5" descr="*">
          <a:extLst>
            <a:ext uri="{FF2B5EF4-FFF2-40B4-BE49-F238E27FC236}">
              <a16:creationId xmlns:a16="http://schemas.microsoft.com/office/drawing/2014/main" xmlns="" id="{00000000-0008-0000-0000-0000F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9" name="AutoShape 6" descr="*">
          <a:extLst>
            <a:ext uri="{FF2B5EF4-FFF2-40B4-BE49-F238E27FC236}">
              <a16:creationId xmlns:a16="http://schemas.microsoft.com/office/drawing/2014/main" xmlns="" id="{00000000-0008-0000-0000-0000F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0" name="AutoShape 5" descr="*">
          <a:extLst>
            <a:ext uri="{FF2B5EF4-FFF2-40B4-BE49-F238E27FC236}">
              <a16:creationId xmlns:a16="http://schemas.microsoft.com/office/drawing/2014/main" xmlns="" id="{00000000-0008-0000-0000-00000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1" name="AutoShape 6" descr="*">
          <a:extLst>
            <a:ext uri="{FF2B5EF4-FFF2-40B4-BE49-F238E27FC236}">
              <a16:creationId xmlns:a16="http://schemas.microsoft.com/office/drawing/2014/main" xmlns="" id="{00000000-0008-0000-0000-00000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2" name="AutoShape 5" descr="*">
          <a:extLst>
            <a:ext uri="{FF2B5EF4-FFF2-40B4-BE49-F238E27FC236}">
              <a16:creationId xmlns:a16="http://schemas.microsoft.com/office/drawing/2014/main" xmlns="" id="{00000000-0008-0000-0000-00000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3" name="AutoShape 6" descr="*">
          <a:extLst>
            <a:ext uri="{FF2B5EF4-FFF2-40B4-BE49-F238E27FC236}">
              <a16:creationId xmlns:a16="http://schemas.microsoft.com/office/drawing/2014/main" xmlns="" id="{00000000-0008-0000-0000-00000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4" name="AutoShape 5" descr="*">
          <a:extLst>
            <a:ext uri="{FF2B5EF4-FFF2-40B4-BE49-F238E27FC236}">
              <a16:creationId xmlns:a16="http://schemas.microsoft.com/office/drawing/2014/main" xmlns="" id="{00000000-0008-0000-0000-00000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5" name="AutoShape 6" descr="*">
          <a:extLst>
            <a:ext uri="{FF2B5EF4-FFF2-40B4-BE49-F238E27FC236}">
              <a16:creationId xmlns:a16="http://schemas.microsoft.com/office/drawing/2014/main" xmlns="" id="{00000000-0008-0000-0000-00000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6" name="AutoShape 5" descr="*">
          <a:extLst>
            <a:ext uri="{FF2B5EF4-FFF2-40B4-BE49-F238E27FC236}">
              <a16:creationId xmlns:a16="http://schemas.microsoft.com/office/drawing/2014/main" xmlns="" id="{00000000-0008-0000-0000-00000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7" name="AutoShape 6" descr="*">
          <a:extLst>
            <a:ext uri="{FF2B5EF4-FFF2-40B4-BE49-F238E27FC236}">
              <a16:creationId xmlns:a16="http://schemas.microsoft.com/office/drawing/2014/main" xmlns="" id="{00000000-0008-0000-0000-00000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8" name="AutoShape 5" descr="*">
          <a:extLst>
            <a:ext uri="{FF2B5EF4-FFF2-40B4-BE49-F238E27FC236}">
              <a16:creationId xmlns:a16="http://schemas.microsoft.com/office/drawing/2014/main" xmlns="" id="{00000000-0008-0000-0000-00000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9" name="AutoShape 6" descr="*">
          <a:extLst>
            <a:ext uri="{FF2B5EF4-FFF2-40B4-BE49-F238E27FC236}">
              <a16:creationId xmlns:a16="http://schemas.microsoft.com/office/drawing/2014/main" xmlns="" id="{00000000-0008-0000-0000-00000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0" name="AutoShape 5" descr="*">
          <a:extLst>
            <a:ext uri="{FF2B5EF4-FFF2-40B4-BE49-F238E27FC236}">
              <a16:creationId xmlns:a16="http://schemas.microsoft.com/office/drawing/2014/main" xmlns="" id="{00000000-0008-0000-0000-00000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1" name="AutoShape 6" descr="*">
          <a:extLst>
            <a:ext uri="{FF2B5EF4-FFF2-40B4-BE49-F238E27FC236}">
              <a16:creationId xmlns:a16="http://schemas.microsoft.com/office/drawing/2014/main" xmlns="" id="{00000000-0008-0000-0000-00000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2" name="AutoShape 5" descr="*">
          <a:extLst>
            <a:ext uri="{FF2B5EF4-FFF2-40B4-BE49-F238E27FC236}">
              <a16:creationId xmlns:a16="http://schemas.microsoft.com/office/drawing/2014/main" xmlns="" id="{00000000-0008-0000-0000-00000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3" name="AutoShape 6" descr="*">
          <a:extLst>
            <a:ext uri="{FF2B5EF4-FFF2-40B4-BE49-F238E27FC236}">
              <a16:creationId xmlns:a16="http://schemas.microsoft.com/office/drawing/2014/main" xmlns="" id="{00000000-0008-0000-0000-00000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4" name="AutoShape 5" descr="*">
          <a:extLst>
            <a:ext uri="{FF2B5EF4-FFF2-40B4-BE49-F238E27FC236}">
              <a16:creationId xmlns:a16="http://schemas.microsoft.com/office/drawing/2014/main" xmlns="" id="{00000000-0008-0000-0000-00000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5" name="AutoShape 6" descr="*">
          <a:extLst>
            <a:ext uri="{FF2B5EF4-FFF2-40B4-BE49-F238E27FC236}">
              <a16:creationId xmlns:a16="http://schemas.microsoft.com/office/drawing/2014/main" xmlns="" id="{00000000-0008-0000-0000-00000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6" name="AutoShape 5" descr="*">
          <a:extLst>
            <a:ext uri="{FF2B5EF4-FFF2-40B4-BE49-F238E27FC236}">
              <a16:creationId xmlns:a16="http://schemas.microsoft.com/office/drawing/2014/main" xmlns="" id="{00000000-0008-0000-0000-00001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7" name="AutoShape 6" descr="*">
          <a:extLst>
            <a:ext uri="{FF2B5EF4-FFF2-40B4-BE49-F238E27FC236}">
              <a16:creationId xmlns:a16="http://schemas.microsoft.com/office/drawing/2014/main" xmlns="" id="{00000000-0008-0000-0000-00001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8" name="AutoShape 5" descr="*">
          <a:extLst>
            <a:ext uri="{FF2B5EF4-FFF2-40B4-BE49-F238E27FC236}">
              <a16:creationId xmlns:a16="http://schemas.microsoft.com/office/drawing/2014/main" xmlns="" id="{00000000-0008-0000-0000-00001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9" name="AutoShape 6" descr="*">
          <a:extLst>
            <a:ext uri="{FF2B5EF4-FFF2-40B4-BE49-F238E27FC236}">
              <a16:creationId xmlns:a16="http://schemas.microsoft.com/office/drawing/2014/main" xmlns="" id="{00000000-0008-0000-0000-00001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0" name="AutoShape 5" descr="*">
          <a:extLst>
            <a:ext uri="{FF2B5EF4-FFF2-40B4-BE49-F238E27FC236}">
              <a16:creationId xmlns:a16="http://schemas.microsoft.com/office/drawing/2014/main" xmlns="" id="{00000000-0008-0000-0000-00001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1" name="AutoShape 6" descr="*">
          <a:extLst>
            <a:ext uri="{FF2B5EF4-FFF2-40B4-BE49-F238E27FC236}">
              <a16:creationId xmlns:a16="http://schemas.microsoft.com/office/drawing/2014/main" xmlns="" id="{00000000-0008-0000-0000-00001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2" name="AutoShape 5" descr="*">
          <a:extLst>
            <a:ext uri="{FF2B5EF4-FFF2-40B4-BE49-F238E27FC236}">
              <a16:creationId xmlns:a16="http://schemas.microsoft.com/office/drawing/2014/main" xmlns="" id="{00000000-0008-0000-0000-00001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3" name="AutoShape 6" descr="*">
          <a:extLst>
            <a:ext uri="{FF2B5EF4-FFF2-40B4-BE49-F238E27FC236}">
              <a16:creationId xmlns:a16="http://schemas.microsoft.com/office/drawing/2014/main" xmlns="" id="{00000000-0008-0000-0000-00001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4" name="AutoShape 5" descr="*">
          <a:extLst>
            <a:ext uri="{FF2B5EF4-FFF2-40B4-BE49-F238E27FC236}">
              <a16:creationId xmlns:a16="http://schemas.microsoft.com/office/drawing/2014/main" xmlns="" id="{00000000-0008-0000-0000-00001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5" name="AutoShape 6" descr="*">
          <a:extLst>
            <a:ext uri="{FF2B5EF4-FFF2-40B4-BE49-F238E27FC236}">
              <a16:creationId xmlns:a16="http://schemas.microsoft.com/office/drawing/2014/main" xmlns="" id="{00000000-0008-0000-0000-00001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6" name="AutoShape 5" descr="*">
          <a:extLst>
            <a:ext uri="{FF2B5EF4-FFF2-40B4-BE49-F238E27FC236}">
              <a16:creationId xmlns:a16="http://schemas.microsoft.com/office/drawing/2014/main" xmlns="" id="{00000000-0008-0000-0000-00001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7" name="AutoShape 6" descr="*">
          <a:extLst>
            <a:ext uri="{FF2B5EF4-FFF2-40B4-BE49-F238E27FC236}">
              <a16:creationId xmlns:a16="http://schemas.microsoft.com/office/drawing/2014/main" xmlns="" id="{00000000-0008-0000-0000-00001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8" name="AutoShape 5" descr="*">
          <a:extLst>
            <a:ext uri="{FF2B5EF4-FFF2-40B4-BE49-F238E27FC236}">
              <a16:creationId xmlns:a16="http://schemas.microsoft.com/office/drawing/2014/main" xmlns="" id="{00000000-0008-0000-0000-00001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9" name="AutoShape 6" descr="*">
          <a:extLst>
            <a:ext uri="{FF2B5EF4-FFF2-40B4-BE49-F238E27FC236}">
              <a16:creationId xmlns:a16="http://schemas.microsoft.com/office/drawing/2014/main" xmlns="" id="{00000000-0008-0000-0000-00001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0" name="AutoShape 5" descr="*">
          <a:extLst>
            <a:ext uri="{FF2B5EF4-FFF2-40B4-BE49-F238E27FC236}">
              <a16:creationId xmlns:a16="http://schemas.microsoft.com/office/drawing/2014/main" xmlns="" id="{00000000-0008-0000-0000-00001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1" name="AutoShape 6" descr="*">
          <a:extLst>
            <a:ext uri="{FF2B5EF4-FFF2-40B4-BE49-F238E27FC236}">
              <a16:creationId xmlns:a16="http://schemas.microsoft.com/office/drawing/2014/main" xmlns="" id="{00000000-0008-0000-0000-00001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2" name="AutoShape 5" descr="*">
          <a:extLst>
            <a:ext uri="{FF2B5EF4-FFF2-40B4-BE49-F238E27FC236}">
              <a16:creationId xmlns:a16="http://schemas.microsoft.com/office/drawing/2014/main" xmlns="" id="{00000000-0008-0000-0000-00002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3" name="AutoShape 6" descr="*">
          <a:extLst>
            <a:ext uri="{FF2B5EF4-FFF2-40B4-BE49-F238E27FC236}">
              <a16:creationId xmlns:a16="http://schemas.microsoft.com/office/drawing/2014/main" xmlns="" id="{00000000-0008-0000-0000-00002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4" name="AutoShape 5" descr="*">
          <a:extLst>
            <a:ext uri="{FF2B5EF4-FFF2-40B4-BE49-F238E27FC236}">
              <a16:creationId xmlns:a16="http://schemas.microsoft.com/office/drawing/2014/main" xmlns="" id="{00000000-0008-0000-0000-00002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5" name="AutoShape 6" descr="*">
          <a:extLst>
            <a:ext uri="{FF2B5EF4-FFF2-40B4-BE49-F238E27FC236}">
              <a16:creationId xmlns:a16="http://schemas.microsoft.com/office/drawing/2014/main" xmlns="" id="{00000000-0008-0000-0000-00002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6" name="AutoShape 5" descr="*">
          <a:extLst>
            <a:ext uri="{FF2B5EF4-FFF2-40B4-BE49-F238E27FC236}">
              <a16:creationId xmlns:a16="http://schemas.microsoft.com/office/drawing/2014/main" xmlns="" id="{00000000-0008-0000-0000-00002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7" name="AutoShape 6" descr="*">
          <a:extLst>
            <a:ext uri="{FF2B5EF4-FFF2-40B4-BE49-F238E27FC236}">
              <a16:creationId xmlns:a16="http://schemas.microsoft.com/office/drawing/2014/main" xmlns="" id="{00000000-0008-0000-0000-00002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8" name="AutoShape 5" descr="*">
          <a:extLst>
            <a:ext uri="{FF2B5EF4-FFF2-40B4-BE49-F238E27FC236}">
              <a16:creationId xmlns:a16="http://schemas.microsoft.com/office/drawing/2014/main" xmlns="" id="{00000000-0008-0000-0000-00002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9" name="AutoShape 6" descr="*">
          <a:extLst>
            <a:ext uri="{FF2B5EF4-FFF2-40B4-BE49-F238E27FC236}">
              <a16:creationId xmlns:a16="http://schemas.microsoft.com/office/drawing/2014/main" xmlns="" id="{00000000-0008-0000-0000-00002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0" name="AutoShape 5" descr="*">
          <a:extLst>
            <a:ext uri="{FF2B5EF4-FFF2-40B4-BE49-F238E27FC236}">
              <a16:creationId xmlns:a16="http://schemas.microsoft.com/office/drawing/2014/main" xmlns="" id="{00000000-0008-0000-0000-00002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1" name="AutoShape 6" descr="*">
          <a:extLst>
            <a:ext uri="{FF2B5EF4-FFF2-40B4-BE49-F238E27FC236}">
              <a16:creationId xmlns:a16="http://schemas.microsoft.com/office/drawing/2014/main" xmlns="" id="{00000000-0008-0000-0000-00002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2" name="AutoShape 5" descr="*">
          <a:extLst>
            <a:ext uri="{FF2B5EF4-FFF2-40B4-BE49-F238E27FC236}">
              <a16:creationId xmlns:a16="http://schemas.microsoft.com/office/drawing/2014/main" xmlns="" id="{00000000-0008-0000-0000-00002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3" name="AutoShape 6" descr="*">
          <a:extLst>
            <a:ext uri="{FF2B5EF4-FFF2-40B4-BE49-F238E27FC236}">
              <a16:creationId xmlns:a16="http://schemas.microsoft.com/office/drawing/2014/main" xmlns="" id="{00000000-0008-0000-0000-00002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4" name="AutoShape 5" descr="*">
          <a:extLst>
            <a:ext uri="{FF2B5EF4-FFF2-40B4-BE49-F238E27FC236}">
              <a16:creationId xmlns:a16="http://schemas.microsoft.com/office/drawing/2014/main" xmlns="" id="{00000000-0008-0000-0000-00002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5" name="AutoShape 6" descr="*">
          <a:extLst>
            <a:ext uri="{FF2B5EF4-FFF2-40B4-BE49-F238E27FC236}">
              <a16:creationId xmlns:a16="http://schemas.microsoft.com/office/drawing/2014/main" xmlns="" id="{00000000-0008-0000-0000-00002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6" name="AutoShape 5" descr="*">
          <a:extLst>
            <a:ext uri="{FF2B5EF4-FFF2-40B4-BE49-F238E27FC236}">
              <a16:creationId xmlns:a16="http://schemas.microsoft.com/office/drawing/2014/main" xmlns="" id="{00000000-0008-0000-0000-00002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7" name="AutoShape 6" descr="*">
          <a:extLst>
            <a:ext uri="{FF2B5EF4-FFF2-40B4-BE49-F238E27FC236}">
              <a16:creationId xmlns:a16="http://schemas.microsoft.com/office/drawing/2014/main" xmlns="" id="{00000000-0008-0000-0000-00002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8" name="AutoShape 5" descr="*">
          <a:extLst>
            <a:ext uri="{FF2B5EF4-FFF2-40B4-BE49-F238E27FC236}">
              <a16:creationId xmlns:a16="http://schemas.microsoft.com/office/drawing/2014/main" xmlns="" id="{00000000-0008-0000-0000-00003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9" name="AutoShape 6" descr="*">
          <a:extLst>
            <a:ext uri="{FF2B5EF4-FFF2-40B4-BE49-F238E27FC236}">
              <a16:creationId xmlns:a16="http://schemas.microsoft.com/office/drawing/2014/main" xmlns="" id="{00000000-0008-0000-0000-00003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0" name="AutoShape 5" descr="*">
          <a:extLst>
            <a:ext uri="{FF2B5EF4-FFF2-40B4-BE49-F238E27FC236}">
              <a16:creationId xmlns:a16="http://schemas.microsoft.com/office/drawing/2014/main" xmlns="" id="{00000000-0008-0000-0000-00003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1" name="AutoShape 6" descr="*">
          <a:extLst>
            <a:ext uri="{FF2B5EF4-FFF2-40B4-BE49-F238E27FC236}">
              <a16:creationId xmlns:a16="http://schemas.microsoft.com/office/drawing/2014/main" xmlns="" id="{00000000-0008-0000-0000-00003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2" name="AutoShape 5" descr="*">
          <a:extLst>
            <a:ext uri="{FF2B5EF4-FFF2-40B4-BE49-F238E27FC236}">
              <a16:creationId xmlns:a16="http://schemas.microsoft.com/office/drawing/2014/main" xmlns="" id="{00000000-0008-0000-0000-00003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3" name="AutoShape 6" descr="*">
          <a:extLst>
            <a:ext uri="{FF2B5EF4-FFF2-40B4-BE49-F238E27FC236}">
              <a16:creationId xmlns:a16="http://schemas.microsoft.com/office/drawing/2014/main" xmlns="" id="{00000000-0008-0000-0000-00003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4" name="AutoShape 5" descr="*">
          <a:extLst>
            <a:ext uri="{FF2B5EF4-FFF2-40B4-BE49-F238E27FC236}">
              <a16:creationId xmlns:a16="http://schemas.microsoft.com/office/drawing/2014/main" xmlns="" id="{00000000-0008-0000-0000-00003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5" name="AutoShape 6" descr="*">
          <a:extLst>
            <a:ext uri="{FF2B5EF4-FFF2-40B4-BE49-F238E27FC236}">
              <a16:creationId xmlns:a16="http://schemas.microsoft.com/office/drawing/2014/main" xmlns="" id="{00000000-0008-0000-0000-00003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6" name="AutoShape 5" descr="*">
          <a:extLst>
            <a:ext uri="{FF2B5EF4-FFF2-40B4-BE49-F238E27FC236}">
              <a16:creationId xmlns:a16="http://schemas.microsoft.com/office/drawing/2014/main" xmlns="" id="{00000000-0008-0000-0000-00003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7" name="AutoShape 6" descr="*">
          <a:extLst>
            <a:ext uri="{FF2B5EF4-FFF2-40B4-BE49-F238E27FC236}">
              <a16:creationId xmlns:a16="http://schemas.microsoft.com/office/drawing/2014/main" xmlns="" id="{00000000-0008-0000-0000-00003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8" name="AutoShape 5" descr="*">
          <a:extLst>
            <a:ext uri="{FF2B5EF4-FFF2-40B4-BE49-F238E27FC236}">
              <a16:creationId xmlns:a16="http://schemas.microsoft.com/office/drawing/2014/main" xmlns="" id="{00000000-0008-0000-0000-00003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9" name="AutoShape 6" descr="*">
          <a:extLst>
            <a:ext uri="{FF2B5EF4-FFF2-40B4-BE49-F238E27FC236}">
              <a16:creationId xmlns:a16="http://schemas.microsoft.com/office/drawing/2014/main" xmlns="" id="{00000000-0008-0000-0000-00003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0" name="AutoShape 5" descr="*">
          <a:extLst>
            <a:ext uri="{FF2B5EF4-FFF2-40B4-BE49-F238E27FC236}">
              <a16:creationId xmlns:a16="http://schemas.microsoft.com/office/drawing/2014/main" xmlns="" id="{00000000-0008-0000-0000-00003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1" name="AutoShape 6" descr="*">
          <a:extLst>
            <a:ext uri="{FF2B5EF4-FFF2-40B4-BE49-F238E27FC236}">
              <a16:creationId xmlns:a16="http://schemas.microsoft.com/office/drawing/2014/main" xmlns="" id="{00000000-0008-0000-0000-00003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2" name="AutoShape 5" descr="*">
          <a:extLst>
            <a:ext uri="{FF2B5EF4-FFF2-40B4-BE49-F238E27FC236}">
              <a16:creationId xmlns:a16="http://schemas.microsoft.com/office/drawing/2014/main" xmlns="" id="{00000000-0008-0000-0000-00003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3" name="AutoShape 6" descr="*">
          <a:extLst>
            <a:ext uri="{FF2B5EF4-FFF2-40B4-BE49-F238E27FC236}">
              <a16:creationId xmlns:a16="http://schemas.microsoft.com/office/drawing/2014/main" xmlns="" id="{00000000-0008-0000-0000-00003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4" name="AutoShape 5" descr="*">
          <a:extLst>
            <a:ext uri="{FF2B5EF4-FFF2-40B4-BE49-F238E27FC236}">
              <a16:creationId xmlns:a16="http://schemas.microsoft.com/office/drawing/2014/main" xmlns="" id="{00000000-0008-0000-0000-00004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5" name="AutoShape 6" descr="*">
          <a:extLst>
            <a:ext uri="{FF2B5EF4-FFF2-40B4-BE49-F238E27FC236}">
              <a16:creationId xmlns:a16="http://schemas.microsoft.com/office/drawing/2014/main" xmlns="" id="{00000000-0008-0000-0000-00004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6" name="AutoShape 5" descr="*">
          <a:extLst>
            <a:ext uri="{FF2B5EF4-FFF2-40B4-BE49-F238E27FC236}">
              <a16:creationId xmlns:a16="http://schemas.microsoft.com/office/drawing/2014/main" xmlns="" id="{00000000-0008-0000-0000-00004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7" name="AutoShape 6" descr="*">
          <a:extLst>
            <a:ext uri="{FF2B5EF4-FFF2-40B4-BE49-F238E27FC236}">
              <a16:creationId xmlns:a16="http://schemas.microsoft.com/office/drawing/2014/main" xmlns="" id="{00000000-0008-0000-0000-00004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8" name="AutoShape 5" descr="*">
          <a:extLst>
            <a:ext uri="{FF2B5EF4-FFF2-40B4-BE49-F238E27FC236}">
              <a16:creationId xmlns:a16="http://schemas.microsoft.com/office/drawing/2014/main" xmlns="" id="{00000000-0008-0000-0000-00004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9" name="AutoShape 6" descr="*">
          <a:extLst>
            <a:ext uri="{FF2B5EF4-FFF2-40B4-BE49-F238E27FC236}">
              <a16:creationId xmlns:a16="http://schemas.microsoft.com/office/drawing/2014/main" xmlns="" id="{00000000-0008-0000-0000-00004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0" name="AutoShape 5" descr="*">
          <a:extLst>
            <a:ext uri="{FF2B5EF4-FFF2-40B4-BE49-F238E27FC236}">
              <a16:creationId xmlns:a16="http://schemas.microsoft.com/office/drawing/2014/main" xmlns="" id="{00000000-0008-0000-0000-00004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1" name="AutoShape 6" descr="*">
          <a:extLst>
            <a:ext uri="{FF2B5EF4-FFF2-40B4-BE49-F238E27FC236}">
              <a16:creationId xmlns:a16="http://schemas.microsoft.com/office/drawing/2014/main" xmlns="" id="{00000000-0008-0000-0000-00004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2" name="AutoShape 5" descr="*">
          <a:extLst>
            <a:ext uri="{FF2B5EF4-FFF2-40B4-BE49-F238E27FC236}">
              <a16:creationId xmlns:a16="http://schemas.microsoft.com/office/drawing/2014/main" xmlns="" id="{00000000-0008-0000-0000-00004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3" name="AutoShape 6" descr="*">
          <a:extLst>
            <a:ext uri="{FF2B5EF4-FFF2-40B4-BE49-F238E27FC236}">
              <a16:creationId xmlns:a16="http://schemas.microsoft.com/office/drawing/2014/main" xmlns="" id="{00000000-0008-0000-0000-00004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4" name="AutoShape 5" descr="*">
          <a:extLst>
            <a:ext uri="{FF2B5EF4-FFF2-40B4-BE49-F238E27FC236}">
              <a16:creationId xmlns:a16="http://schemas.microsoft.com/office/drawing/2014/main" xmlns="" id="{00000000-0008-0000-0000-00004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5" name="AutoShape 6" descr="*">
          <a:extLst>
            <a:ext uri="{FF2B5EF4-FFF2-40B4-BE49-F238E27FC236}">
              <a16:creationId xmlns:a16="http://schemas.microsoft.com/office/drawing/2014/main" xmlns="" id="{00000000-0008-0000-0000-00004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6" name="AutoShape 5" descr="*">
          <a:extLst>
            <a:ext uri="{FF2B5EF4-FFF2-40B4-BE49-F238E27FC236}">
              <a16:creationId xmlns:a16="http://schemas.microsoft.com/office/drawing/2014/main" xmlns="" id="{00000000-0008-0000-0000-00004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7" name="AutoShape 6" descr="*">
          <a:extLst>
            <a:ext uri="{FF2B5EF4-FFF2-40B4-BE49-F238E27FC236}">
              <a16:creationId xmlns:a16="http://schemas.microsoft.com/office/drawing/2014/main" xmlns="" id="{00000000-0008-0000-0000-00004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8" name="AutoShape 5" descr="*">
          <a:extLst>
            <a:ext uri="{FF2B5EF4-FFF2-40B4-BE49-F238E27FC236}">
              <a16:creationId xmlns:a16="http://schemas.microsoft.com/office/drawing/2014/main" xmlns="" id="{00000000-0008-0000-0000-00004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9" name="AutoShape 6" descr="*">
          <a:extLst>
            <a:ext uri="{FF2B5EF4-FFF2-40B4-BE49-F238E27FC236}">
              <a16:creationId xmlns:a16="http://schemas.microsoft.com/office/drawing/2014/main" xmlns="" id="{00000000-0008-0000-0000-00004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0" name="AutoShape 5" descr="*">
          <a:extLst>
            <a:ext uri="{FF2B5EF4-FFF2-40B4-BE49-F238E27FC236}">
              <a16:creationId xmlns:a16="http://schemas.microsoft.com/office/drawing/2014/main" xmlns="" id="{00000000-0008-0000-0000-00005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1" name="AutoShape 6" descr="*">
          <a:extLst>
            <a:ext uri="{FF2B5EF4-FFF2-40B4-BE49-F238E27FC236}">
              <a16:creationId xmlns:a16="http://schemas.microsoft.com/office/drawing/2014/main" xmlns="" id="{00000000-0008-0000-0000-00005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2" name="AutoShape 5" descr="*">
          <a:extLst>
            <a:ext uri="{FF2B5EF4-FFF2-40B4-BE49-F238E27FC236}">
              <a16:creationId xmlns:a16="http://schemas.microsoft.com/office/drawing/2014/main" xmlns="" id="{00000000-0008-0000-0000-00005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3" name="AutoShape 6" descr="*">
          <a:extLst>
            <a:ext uri="{FF2B5EF4-FFF2-40B4-BE49-F238E27FC236}">
              <a16:creationId xmlns:a16="http://schemas.microsoft.com/office/drawing/2014/main" xmlns="" id="{00000000-0008-0000-0000-00005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4" name="AutoShape 5" descr="*">
          <a:extLst>
            <a:ext uri="{FF2B5EF4-FFF2-40B4-BE49-F238E27FC236}">
              <a16:creationId xmlns:a16="http://schemas.microsoft.com/office/drawing/2014/main" xmlns="" id="{00000000-0008-0000-0000-00005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5" name="AutoShape 6" descr="*">
          <a:extLst>
            <a:ext uri="{FF2B5EF4-FFF2-40B4-BE49-F238E27FC236}">
              <a16:creationId xmlns:a16="http://schemas.microsoft.com/office/drawing/2014/main" xmlns="" id="{00000000-0008-0000-0000-00005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6" name="AutoShape 5" descr="*">
          <a:extLst>
            <a:ext uri="{FF2B5EF4-FFF2-40B4-BE49-F238E27FC236}">
              <a16:creationId xmlns:a16="http://schemas.microsoft.com/office/drawing/2014/main" xmlns="" id="{00000000-0008-0000-0000-00005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7" name="AutoShape 6" descr="*">
          <a:extLst>
            <a:ext uri="{FF2B5EF4-FFF2-40B4-BE49-F238E27FC236}">
              <a16:creationId xmlns:a16="http://schemas.microsoft.com/office/drawing/2014/main" xmlns="" id="{00000000-0008-0000-0000-00005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8" name="AutoShape 5" descr="*">
          <a:extLst>
            <a:ext uri="{FF2B5EF4-FFF2-40B4-BE49-F238E27FC236}">
              <a16:creationId xmlns:a16="http://schemas.microsoft.com/office/drawing/2014/main" xmlns="" id="{00000000-0008-0000-0000-00005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9" name="AutoShape 6" descr="*">
          <a:extLst>
            <a:ext uri="{FF2B5EF4-FFF2-40B4-BE49-F238E27FC236}">
              <a16:creationId xmlns:a16="http://schemas.microsoft.com/office/drawing/2014/main" xmlns="" id="{00000000-0008-0000-0000-00005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0" name="AutoShape 5" descr="*">
          <a:extLst>
            <a:ext uri="{FF2B5EF4-FFF2-40B4-BE49-F238E27FC236}">
              <a16:creationId xmlns:a16="http://schemas.microsoft.com/office/drawing/2014/main" xmlns="" id="{00000000-0008-0000-0000-00005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1" name="AutoShape 6" descr="*">
          <a:extLst>
            <a:ext uri="{FF2B5EF4-FFF2-40B4-BE49-F238E27FC236}">
              <a16:creationId xmlns:a16="http://schemas.microsoft.com/office/drawing/2014/main" xmlns="" id="{00000000-0008-0000-0000-00005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2" name="AutoShape 5" descr="*">
          <a:extLst>
            <a:ext uri="{FF2B5EF4-FFF2-40B4-BE49-F238E27FC236}">
              <a16:creationId xmlns:a16="http://schemas.microsoft.com/office/drawing/2014/main" xmlns="" id="{00000000-0008-0000-0000-00005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3" name="AutoShape 6" descr="*">
          <a:extLst>
            <a:ext uri="{FF2B5EF4-FFF2-40B4-BE49-F238E27FC236}">
              <a16:creationId xmlns:a16="http://schemas.microsoft.com/office/drawing/2014/main" xmlns="" id="{00000000-0008-0000-0000-00005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4" name="AutoShape 5" descr="*">
          <a:extLst>
            <a:ext uri="{FF2B5EF4-FFF2-40B4-BE49-F238E27FC236}">
              <a16:creationId xmlns:a16="http://schemas.microsoft.com/office/drawing/2014/main" xmlns="" id="{00000000-0008-0000-0000-00005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5" name="AutoShape 6" descr="*">
          <a:extLst>
            <a:ext uri="{FF2B5EF4-FFF2-40B4-BE49-F238E27FC236}">
              <a16:creationId xmlns:a16="http://schemas.microsoft.com/office/drawing/2014/main" xmlns="" id="{00000000-0008-0000-0000-00005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6" name="AutoShape 5" descr="*">
          <a:extLst>
            <a:ext uri="{FF2B5EF4-FFF2-40B4-BE49-F238E27FC236}">
              <a16:creationId xmlns:a16="http://schemas.microsoft.com/office/drawing/2014/main" xmlns="" id="{00000000-0008-0000-0000-00006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7" name="AutoShape 6" descr="*">
          <a:extLst>
            <a:ext uri="{FF2B5EF4-FFF2-40B4-BE49-F238E27FC236}">
              <a16:creationId xmlns:a16="http://schemas.microsoft.com/office/drawing/2014/main" xmlns="" id="{00000000-0008-0000-0000-00006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8" name="AutoShape 5" descr="*">
          <a:extLst>
            <a:ext uri="{FF2B5EF4-FFF2-40B4-BE49-F238E27FC236}">
              <a16:creationId xmlns:a16="http://schemas.microsoft.com/office/drawing/2014/main" xmlns="" id="{00000000-0008-0000-0000-00006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9" name="AutoShape 6" descr="*">
          <a:extLst>
            <a:ext uri="{FF2B5EF4-FFF2-40B4-BE49-F238E27FC236}">
              <a16:creationId xmlns:a16="http://schemas.microsoft.com/office/drawing/2014/main" xmlns="" id="{00000000-0008-0000-0000-00006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0" name="AutoShape 5" descr="*">
          <a:extLst>
            <a:ext uri="{FF2B5EF4-FFF2-40B4-BE49-F238E27FC236}">
              <a16:creationId xmlns:a16="http://schemas.microsoft.com/office/drawing/2014/main" xmlns="" id="{00000000-0008-0000-0000-00006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1" name="AutoShape 6" descr="*">
          <a:extLst>
            <a:ext uri="{FF2B5EF4-FFF2-40B4-BE49-F238E27FC236}">
              <a16:creationId xmlns:a16="http://schemas.microsoft.com/office/drawing/2014/main" xmlns="" id="{00000000-0008-0000-0000-00006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2" name="AutoShape 5" descr="*">
          <a:extLst>
            <a:ext uri="{FF2B5EF4-FFF2-40B4-BE49-F238E27FC236}">
              <a16:creationId xmlns:a16="http://schemas.microsoft.com/office/drawing/2014/main" xmlns="" id="{00000000-0008-0000-0000-00006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3" name="AutoShape 6" descr="*">
          <a:extLst>
            <a:ext uri="{FF2B5EF4-FFF2-40B4-BE49-F238E27FC236}">
              <a16:creationId xmlns:a16="http://schemas.microsoft.com/office/drawing/2014/main" xmlns="" id="{00000000-0008-0000-0000-00006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4" name="AutoShape 5" descr="*">
          <a:extLst>
            <a:ext uri="{FF2B5EF4-FFF2-40B4-BE49-F238E27FC236}">
              <a16:creationId xmlns:a16="http://schemas.microsoft.com/office/drawing/2014/main" xmlns="" id="{00000000-0008-0000-0000-00006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5" name="AutoShape 6" descr="*">
          <a:extLst>
            <a:ext uri="{FF2B5EF4-FFF2-40B4-BE49-F238E27FC236}">
              <a16:creationId xmlns:a16="http://schemas.microsoft.com/office/drawing/2014/main" xmlns="" id="{00000000-0008-0000-0000-00006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6" name="AutoShape 5" descr="*">
          <a:extLst>
            <a:ext uri="{FF2B5EF4-FFF2-40B4-BE49-F238E27FC236}">
              <a16:creationId xmlns:a16="http://schemas.microsoft.com/office/drawing/2014/main" xmlns="" id="{00000000-0008-0000-0000-00006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7" name="AutoShape 6" descr="*">
          <a:extLst>
            <a:ext uri="{FF2B5EF4-FFF2-40B4-BE49-F238E27FC236}">
              <a16:creationId xmlns:a16="http://schemas.microsoft.com/office/drawing/2014/main" xmlns="" id="{00000000-0008-0000-0000-00006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8" name="AutoShape 5" descr="*">
          <a:extLst>
            <a:ext uri="{FF2B5EF4-FFF2-40B4-BE49-F238E27FC236}">
              <a16:creationId xmlns:a16="http://schemas.microsoft.com/office/drawing/2014/main" xmlns="" id="{00000000-0008-0000-0000-00006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9" name="AutoShape 6" descr="*">
          <a:extLst>
            <a:ext uri="{FF2B5EF4-FFF2-40B4-BE49-F238E27FC236}">
              <a16:creationId xmlns:a16="http://schemas.microsoft.com/office/drawing/2014/main" xmlns="" id="{00000000-0008-0000-0000-00006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0" name="AutoShape 5" descr="*">
          <a:extLst>
            <a:ext uri="{FF2B5EF4-FFF2-40B4-BE49-F238E27FC236}">
              <a16:creationId xmlns:a16="http://schemas.microsoft.com/office/drawing/2014/main" xmlns="" id="{00000000-0008-0000-0000-00006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1" name="AutoShape 6" descr="*">
          <a:extLst>
            <a:ext uri="{FF2B5EF4-FFF2-40B4-BE49-F238E27FC236}">
              <a16:creationId xmlns:a16="http://schemas.microsoft.com/office/drawing/2014/main" xmlns="" id="{00000000-0008-0000-0000-00006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2" name="AutoShape 5" descr="*">
          <a:extLst>
            <a:ext uri="{FF2B5EF4-FFF2-40B4-BE49-F238E27FC236}">
              <a16:creationId xmlns:a16="http://schemas.microsoft.com/office/drawing/2014/main" xmlns="" id="{00000000-0008-0000-0000-00007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3" name="AutoShape 6" descr="*">
          <a:extLst>
            <a:ext uri="{FF2B5EF4-FFF2-40B4-BE49-F238E27FC236}">
              <a16:creationId xmlns:a16="http://schemas.microsoft.com/office/drawing/2014/main" xmlns="" id="{00000000-0008-0000-0000-00007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4" name="AutoShape 5" descr="*">
          <a:extLst>
            <a:ext uri="{FF2B5EF4-FFF2-40B4-BE49-F238E27FC236}">
              <a16:creationId xmlns:a16="http://schemas.microsoft.com/office/drawing/2014/main" xmlns="" id="{00000000-0008-0000-0000-00007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5" name="AutoShape 6" descr="*">
          <a:extLst>
            <a:ext uri="{FF2B5EF4-FFF2-40B4-BE49-F238E27FC236}">
              <a16:creationId xmlns:a16="http://schemas.microsoft.com/office/drawing/2014/main" xmlns="" id="{00000000-0008-0000-0000-00007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6" name="AutoShape 5" descr="*">
          <a:extLst>
            <a:ext uri="{FF2B5EF4-FFF2-40B4-BE49-F238E27FC236}">
              <a16:creationId xmlns:a16="http://schemas.microsoft.com/office/drawing/2014/main" xmlns="" id="{00000000-0008-0000-0000-00007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7" name="AutoShape 6" descr="*">
          <a:extLst>
            <a:ext uri="{FF2B5EF4-FFF2-40B4-BE49-F238E27FC236}">
              <a16:creationId xmlns:a16="http://schemas.microsoft.com/office/drawing/2014/main" xmlns="" id="{00000000-0008-0000-0000-00007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8" name="AutoShape 5" descr="*">
          <a:extLst>
            <a:ext uri="{FF2B5EF4-FFF2-40B4-BE49-F238E27FC236}">
              <a16:creationId xmlns:a16="http://schemas.microsoft.com/office/drawing/2014/main" xmlns="" id="{00000000-0008-0000-0000-00007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9" name="AutoShape 6" descr="*">
          <a:extLst>
            <a:ext uri="{FF2B5EF4-FFF2-40B4-BE49-F238E27FC236}">
              <a16:creationId xmlns:a16="http://schemas.microsoft.com/office/drawing/2014/main" xmlns="" id="{00000000-0008-0000-0000-00007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0" name="AutoShape 5" descr="*">
          <a:extLst>
            <a:ext uri="{FF2B5EF4-FFF2-40B4-BE49-F238E27FC236}">
              <a16:creationId xmlns:a16="http://schemas.microsoft.com/office/drawing/2014/main" xmlns="" id="{00000000-0008-0000-0000-00007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1" name="AutoShape 6" descr="*">
          <a:extLst>
            <a:ext uri="{FF2B5EF4-FFF2-40B4-BE49-F238E27FC236}">
              <a16:creationId xmlns:a16="http://schemas.microsoft.com/office/drawing/2014/main" xmlns="" id="{00000000-0008-0000-0000-00007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2" name="AutoShape 5" descr="*">
          <a:extLst>
            <a:ext uri="{FF2B5EF4-FFF2-40B4-BE49-F238E27FC236}">
              <a16:creationId xmlns:a16="http://schemas.microsoft.com/office/drawing/2014/main" xmlns="" id="{00000000-0008-0000-0000-00007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3" name="AutoShape 6" descr="*">
          <a:extLst>
            <a:ext uri="{FF2B5EF4-FFF2-40B4-BE49-F238E27FC236}">
              <a16:creationId xmlns:a16="http://schemas.microsoft.com/office/drawing/2014/main" xmlns="" id="{00000000-0008-0000-0000-00007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4" name="AutoShape 5" descr="*">
          <a:extLst>
            <a:ext uri="{FF2B5EF4-FFF2-40B4-BE49-F238E27FC236}">
              <a16:creationId xmlns:a16="http://schemas.microsoft.com/office/drawing/2014/main" xmlns="" id="{00000000-0008-0000-0000-00007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5" name="AutoShape 6" descr="*">
          <a:extLst>
            <a:ext uri="{FF2B5EF4-FFF2-40B4-BE49-F238E27FC236}">
              <a16:creationId xmlns:a16="http://schemas.microsoft.com/office/drawing/2014/main" xmlns="" id="{00000000-0008-0000-0000-00007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6" name="AutoShape 5" descr="*">
          <a:extLst>
            <a:ext uri="{FF2B5EF4-FFF2-40B4-BE49-F238E27FC236}">
              <a16:creationId xmlns:a16="http://schemas.microsoft.com/office/drawing/2014/main" xmlns="" id="{00000000-0008-0000-0000-00007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7" name="AutoShape 6" descr="*">
          <a:extLst>
            <a:ext uri="{FF2B5EF4-FFF2-40B4-BE49-F238E27FC236}">
              <a16:creationId xmlns:a16="http://schemas.microsoft.com/office/drawing/2014/main" xmlns="" id="{00000000-0008-0000-0000-00007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8" name="AutoShape 5" descr="*">
          <a:extLst>
            <a:ext uri="{FF2B5EF4-FFF2-40B4-BE49-F238E27FC236}">
              <a16:creationId xmlns:a16="http://schemas.microsoft.com/office/drawing/2014/main" xmlns="" id="{00000000-0008-0000-0000-00008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9" name="AutoShape 6" descr="*">
          <a:extLst>
            <a:ext uri="{FF2B5EF4-FFF2-40B4-BE49-F238E27FC236}">
              <a16:creationId xmlns:a16="http://schemas.microsoft.com/office/drawing/2014/main" xmlns="" id="{00000000-0008-0000-0000-00008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0" name="AutoShape 5" descr="*">
          <a:extLst>
            <a:ext uri="{FF2B5EF4-FFF2-40B4-BE49-F238E27FC236}">
              <a16:creationId xmlns:a16="http://schemas.microsoft.com/office/drawing/2014/main" xmlns="" id="{00000000-0008-0000-0000-00008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1" name="AutoShape 6" descr="*">
          <a:extLst>
            <a:ext uri="{FF2B5EF4-FFF2-40B4-BE49-F238E27FC236}">
              <a16:creationId xmlns:a16="http://schemas.microsoft.com/office/drawing/2014/main" xmlns="" id="{00000000-0008-0000-0000-00008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2" name="AutoShape 5" descr="*">
          <a:extLst>
            <a:ext uri="{FF2B5EF4-FFF2-40B4-BE49-F238E27FC236}">
              <a16:creationId xmlns:a16="http://schemas.microsoft.com/office/drawing/2014/main" xmlns="" id="{00000000-0008-0000-0000-00008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3" name="AutoShape 6" descr="*">
          <a:extLst>
            <a:ext uri="{FF2B5EF4-FFF2-40B4-BE49-F238E27FC236}">
              <a16:creationId xmlns:a16="http://schemas.microsoft.com/office/drawing/2014/main" xmlns="" id="{00000000-0008-0000-0000-00008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4" name="AutoShape 5" descr="*">
          <a:extLst>
            <a:ext uri="{FF2B5EF4-FFF2-40B4-BE49-F238E27FC236}">
              <a16:creationId xmlns:a16="http://schemas.microsoft.com/office/drawing/2014/main" xmlns="" id="{00000000-0008-0000-0000-00008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5" name="AutoShape 6" descr="*">
          <a:extLst>
            <a:ext uri="{FF2B5EF4-FFF2-40B4-BE49-F238E27FC236}">
              <a16:creationId xmlns:a16="http://schemas.microsoft.com/office/drawing/2014/main" xmlns="" id="{00000000-0008-0000-0000-00008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6" name="AutoShape 5" descr="*">
          <a:extLst>
            <a:ext uri="{FF2B5EF4-FFF2-40B4-BE49-F238E27FC236}">
              <a16:creationId xmlns:a16="http://schemas.microsoft.com/office/drawing/2014/main" xmlns="" id="{00000000-0008-0000-0000-00008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7" name="AutoShape 6" descr="*">
          <a:extLst>
            <a:ext uri="{FF2B5EF4-FFF2-40B4-BE49-F238E27FC236}">
              <a16:creationId xmlns:a16="http://schemas.microsoft.com/office/drawing/2014/main" xmlns="" id="{00000000-0008-0000-0000-00008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8" name="AutoShape 5" descr="*">
          <a:extLst>
            <a:ext uri="{FF2B5EF4-FFF2-40B4-BE49-F238E27FC236}">
              <a16:creationId xmlns:a16="http://schemas.microsoft.com/office/drawing/2014/main" xmlns="" id="{00000000-0008-0000-0000-00008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9" name="AutoShape 6" descr="*">
          <a:extLst>
            <a:ext uri="{FF2B5EF4-FFF2-40B4-BE49-F238E27FC236}">
              <a16:creationId xmlns:a16="http://schemas.microsoft.com/office/drawing/2014/main" xmlns="" id="{00000000-0008-0000-0000-00008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0" name="AutoShape 5" descr="*">
          <a:extLst>
            <a:ext uri="{FF2B5EF4-FFF2-40B4-BE49-F238E27FC236}">
              <a16:creationId xmlns:a16="http://schemas.microsoft.com/office/drawing/2014/main" xmlns="" id="{00000000-0008-0000-0000-00008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1" name="AutoShape 6" descr="*">
          <a:extLst>
            <a:ext uri="{FF2B5EF4-FFF2-40B4-BE49-F238E27FC236}">
              <a16:creationId xmlns:a16="http://schemas.microsoft.com/office/drawing/2014/main" xmlns="" id="{00000000-0008-0000-0000-00008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2" name="AutoShape 5" descr="*">
          <a:extLst>
            <a:ext uri="{FF2B5EF4-FFF2-40B4-BE49-F238E27FC236}">
              <a16:creationId xmlns:a16="http://schemas.microsoft.com/office/drawing/2014/main" xmlns="" id="{00000000-0008-0000-0000-00008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3" name="AutoShape 6" descr="*">
          <a:extLst>
            <a:ext uri="{FF2B5EF4-FFF2-40B4-BE49-F238E27FC236}">
              <a16:creationId xmlns:a16="http://schemas.microsoft.com/office/drawing/2014/main" xmlns="" id="{00000000-0008-0000-0000-00008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4" name="AutoShape 5" descr="*">
          <a:extLst>
            <a:ext uri="{FF2B5EF4-FFF2-40B4-BE49-F238E27FC236}">
              <a16:creationId xmlns:a16="http://schemas.microsoft.com/office/drawing/2014/main" xmlns="" id="{00000000-0008-0000-0000-00009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5" name="AutoShape 6" descr="*">
          <a:extLst>
            <a:ext uri="{FF2B5EF4-FFF2-40B4-BE49-F238E27FC236}">
              <a16:creationId xmlns:a16="http://schemas.microsoft.com/office/drawing/2014/main" xmlns="" id="{00000000-0008-0000-0000-00009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6" name="AutoShape 5" descr="*">
          <a:extLst>
            <a:ext uri="{FF2B5EF4-FFF2-40B4-BE49-F238E27FC236}">
              <a16:creationId xmlns:a16="http://schemas.microsoft.com/office/drawing/2014/main" xmlns="" id="{00000000-0008-0000-0000-00009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7" name="AutoShape 6" descr="*">
          <a:extLst>
            <a:ext uri="{FF2B5EF4-FFF2-40B4-BE49-F238E27FC236}">
              <a16:creationId xmlns:a16="http://schemas.microsoft.com/office/drawing/2014/main" xmlns="" id="{00000000-0008-0000-0000-00009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8" name="AutoShape 5" descr="*">
          <a:extLst>
            <a:ext uri="{FF2B5EF4-FFF2-40B4-BE49-F238E27FC236}">
              <a16:creationId xmlns:a16="http://schemas.microsoft.com/office/drawing/2014/main" xmlns="" id="{00000000-0008-0000-0000-00009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9" name="AutoShape 6" descr="*">
          <a:extLst>
            <a:ext uri="{FF2B5EF4-FFF2-40B4-BE49-F238E27FC236}">
              <a16:creationId xmlns:a16="http://schemas.microsoft.com/office/drawing/2014/main" xmlns="" id="{00000000-0008-0000-0000-00009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0" name="AutoShape 5" descr="*">
          <a:extLst>
            <a:ext uri="{FF2B5EF4-FFF2-40B4-BE49-F238E27FC236}">
              <a16:creationId xmlns:a16="http://schemas.microsoft.com/office/drawing/2014/main" xmlns="" id="{00000000-0008-0000-0000-00009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1" name="AutoShape 6" descr="*">
          <a:extLst>
            <a:ext uri="{FF2B5EF4-FFF2-40B4-BE49-F238E27FC236}">
              <a16:creationId xmlns:a16="http://schemas.microsoft.com/office/drawing/2014/main" xmlns="" id="{00000000-0008-0000-0000-00009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2" name="AutoShape 5" descr="*">
          <a:extLst>
            <a:ext uri="{FF2B5EF4-FFF2-40B4-BE49-F238E27FC236}">
              <a16:creationId xmlns:a16="http://schemas.microsoft.com/office/drawing/2014/main" xmlns="" id="{00000000-0008-0000-0000-00009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3" name="AutoShape 6" descr="*">
          <a:extLst>
            <a:ext uri="{FF2B5EF4-FFF2-40B4-BE49-F238E27FC236}">
              <a16:creationId xmlns:a16="http://schemas.microsoft.com/office/drawing/2014/main" xmlns="" id="{00000000-0008-0000-0000-00009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4" name="AutoShape 5" descr="*">
          <a:extLst>
            <a:ext uri="{FF2B5EF4-FFF2-40B4-BE49-F238E27FC236}">
              <a16:creationId xmlns:a16="http://schemas.microsoft.com/office/drawing/2014/main" xmlns="" id="{00000000-0008-0000-0000-00009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5" name="AutoShape 6" descr="*">
          <a:extLst>
            <a:ext uri="{FF2B5EF4-FFF2-40B4-BE49-F238E27FC236}">
              <a16:creationId xmlns:a16="http://schemas.microsoft.com/office/drawing/2014/main" xmlns="" id="{00000000-0008-0000-0000-00009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6" name="AutoShape 5" descr="*">
          <a:extLst>
            <a:ext uri="{FF2B5EF4-FFF2-40B4-BE49-F238E27FC236}">
              <a16:creationId xmlns:a16="http://schemas.microsoft.com/office/drawing/2014/main" xmlns="" id="{00000000-0008-0000-0000-00009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7" name="AutoShape 6" descr="*">
          <a:extLst>
            <a:ext uri="{FF2B5EF4-FFF2-40B4-BE49-F238E27FC236}">
              <a16:creationId xmlns:a16="http://schemas.microsoft.com/office/drawing/2014/main" xmlns="" id="{00000000-0008-0000-0000-00009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8" name="AutoShape 5" descr="*">
          <a:extLst>
            <a:ext uri="{FF2B5EF4-FFF2-40B4-BE49-F238E27FC236}">
              <a16:creationId xmlns:a16="http://schemas.microsoft.com/office/drawing/2014/main" xmlns="" id="{00000000-0008-0000-0000-00009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9" name="AutoShape 6" descr="*">
          <a:extLst>
            <a:ext uri="{FF2B5EF4-FFF2-40B4-BE49-F238E27FC236}">
              <a16:creationId xmlns:a16="http://schemas.microsoft.com/office/drawing/2014/main" xmlns="" id="{00000000-0008-0000-0000-00009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0" name="AutoShape 5" descr="*">
          <a:extLst>
            <a:ext uri="{FF2B5EF4-FFF2-40B4-BE49-F238E27FC236}">
              <a16:creationId xmlns:a16="http://schemas.microsoft.com/office/drawing/2014/main" xmlns="" id="{00000000-0008-0000-0000-0000A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1" name="AutoShape 6" descr="*">
          <a:extLst>
            <a:ext uri="{FF2B5EF4-FFF2-40B4-BE49-F238E27FC236}">
              <a16:creationId xmlns:a16="http://schemas.microsoft.com/office/drawing/2014/main" xmlns="" id="{00000000-0008-0000-0000-0000A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2" name="AutoShape 5" descr="*">
          <a:extLst>
            <a:ext uri="{FF2B5EF4-FFF2-40B4-BE49-F238E27FC236}">
              <a16:creationId xmlns:a16="http://schemas.microsoft.com/office/drawing/2014/main" xmlns="" id="{00000000-0008-0000-0000-0000A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3" name="AutoShape 6" descr="*">
          <a:extLst>
            <a:ext uri="{FF2B5EF4-FFF2-40B4-BE49-F238E27FC236}">
              <a16:creationId xmlns:a16="http://schemas.microsoft.com/office/drawing/2014/main" xmlns="" id="{00000000-0008-0000-0000-0000A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4" name="AutoShape 5" descr="*">
          <a:extLst>
            <a:ext uri="{FF2B5EF4-FFF2-40B4-BE49-F238E27FC236}">
              <a16:creationId xmlns:a16="http://schemas.microsoft.com/office/drawing/2014/main" xmlns="" id="{00000000-0008-0000-0000-0000A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5" name="AutoShape 6" descr="*">
          <a:extLst>
            <a:ext uri="{FF2B5EF4-FFF2-40B4-BE49-F238E27FC236}">
              <a16:creationId xmlns:a16="http://schemas.microsoft.com/office/drawing/2014/main" xmlns="" id="{00000000-0008-0000-0000-0000A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6" name="AutoShape 5" descr="*">
          <a:extLst>
            <a:ext uri="{FF2B5EF4-FFF2-40B4-BE49-F238E27FC236}">
              <a16:creationId xmlns:a16="http://schemas.microsoft.com/office/drawing/2014/main" xmlns="" id="{00000000-0008-0000-0000-0000A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7" name="AutoShape 6" descr="*">
          <a:extLst>
            <a:ext uri="{FF2B5EF4-FFF2-40B4-BE49-F238E27FC236}">
              <a16:creationId xmlns:a16="http://schemas.microsoft.com/office/drawing/2014/main" xmlns="" id="{00000000-0008-0000-0000-0000A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8" name="AutoShape 5" descr="*">
          <a:extLst>
            <a:ext uri="{FF2B5EF4-FFF2-40B4-BE49-F238E27FC236}">
              <a16:creationId xmlns:a16="http://schemas.microsoft.com/office/drawing/2014/main" xmlns="" id="{00000000-0008-0000-0000-0000A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9" name="AutoShape 6" descr="*">
          <a:extLst>
            <a:ext uri="{FF2B5EF4-FFF2-40B4-BE49-F238E27FC236}">
              <a16:creationId xmlns:a16="http://schemas.microsoft.com/office/drawing/2014/main" xmlns="" id="{00000000-0008-0000-0000-0000A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0" name="AutoShape 5" descr="*">
          <a:extLst>
            <a:ext uri="{FF2B5EF4-FFF2-40B4-BE49-F238E27FC236}">
              <a16:creationId xmlns:a16="http://schemas.microsoft.com/office/drawing/2014/main" xmlns="" id="{00000000-0008-0000-0000-0000A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1" name="AutoShape 6" descr="*">
          <a:extLst>
            <a:ext uri="{FF2B5EF4-FFF2-40B4-BE49-F238E27FC236}">
              <a16:creationId xmlns:a16="http://schemas.microsoft.com/office/drawing/2014/main" xmlns="" id="{00000000-0008-0000-0000-0000A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2" name="AutoShape 5" descr="*">
          <a:extLst>
            <a:ext uri="{FF2B5EF4-FFF2-40B4-BE49-F238E27FC236}">
              <a16:creationId xmlns:a16="http://schemas.microsoft.com/office/drawing/2014/main" xmlns="" id="{00000000-0008-0000-0000-0000A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3" name="AutoShape 6" descr="*">
          <a:extLst>
            <a:ext uri="{FF2B5EF4-FFF2-40B4-BE49-F238E27FC236}">
              <a16:creationId xmlns:a16="http://schemas.microsoft.com/office/drawing/2014/main" xmlns="" id="{00000000-0008-0000-0000-0000A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4" name="AutoShape 5" descr="*">
          <a:extLst>
            <a:ext uri="{FF2B5EF4-FFF2-40B4-BE49-F238E27FC236}">
              <a16:creationId xmlns:a16="http://schemas.microsoft.com/office/drawing/2014/main" xmlns="" id="{00000000-0008-0000-0000-0000A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5" name="AutoShape 6" descr="*">
          <a:extLst>
            <a:ext uri="{FF2B5EF4-FFF2-40B4-BE49-F238E27FC236}">
              <a16:creationId xmlns:a16="http://schemas.microsoft.com/office/drawing/2014/main" xmlns="" id="{00000000-0008-0000-0000-0000A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6" name="AutoShape 5" descr="*">
          <a:extLst>
            <a:ext uri="{FF2B5EF4-FFF2-40B4-BE49-F238E27FC236}">
              <a16:creationId xmlns:a16="http://schemas.microsoft.com/office/drawing/2014/main" xmlns="" id="{00000000-0008-0000-0000-0000B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7" name="AutoShape 6" descr="*">
          <a:extLst>
            <a:ext uri="{FF2B5EF4-FFF2-40B4-BE49-F238E27FC236}">
              <a16:creationId xmlns:a16="http://schemas.microsoft.com/office/drawing/2014/main" xmlns="" id="{00000000-0008-0000-0000-0000B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8" name="AutoShape 5" descr="*">
          <a:extLst>
            <a:ext uri="{FF2B5EF4-FFF2-40B4-BE49-F238E27FC236}">
              <a16:creationId xmlns:a16="http://schemas.microsoft.com/office/drawing/2014/main" xmlns="" id="{00000000-0008-0000-0000-0000B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9" name="AutoShape 6" descr="*">
          <a:extLst>
            <a:ext uri="{FF2B5EF4-FFF2-40B4-BE49-F238E27FC236}">
              <a16:creationId xmlns:a16="http://schemas.microsoft.com/office/drawing/2014/main" xmlns="" id="{00000000-0008-0000-0000-0000B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0" name="AutoShape 5" descr="*">
          <a:extLst>
            <a:ext uri="{FF2B5EF4-FFF2-40B4-BE49-F238E27FC236}">
              <a16:creationId xmlns:a16="http://schemas.microsoft.com/office/drawing/2014/main" xmlns="" id="{00000000-0008-0000-0000-0000B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1" name="AutoShape 6" descr="*">
          <a:extLst>
            <a:ext uri="{FF2B5EF4-FFF2-40B4-BE49-F238E27FC236}">
              <a16:creationId xmlns:a16="http://schemas.microsoft.com/office/drawing/2014/main" xmlns="" id="{00000000-0008-0000-0000-0000B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2" name="AutoShape 5" descr="*">
          <a:extLst>
            <a:ext uri="{FF2B5EF4-FFF2-40B4-BE49-F238E27FC236}">
              <a16:creationId xmlns:a16="http://schemas.microsoft.com/office/drawing/2014/main" xmlns="" id="{00000000-0008-0000-0000-0000B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3" name="AutoShape 6" descr="*">
          <a:extLst>
            <a:ext uri="{FF2B5EF4-FFF2-40B4-BE49-F238E27FC236}">
              <a16:creationId xmlns:a16="http://schemas.microsoft.com/office/drawing/2014/main" xmlns="" id="{00000000-0008-0000-0000-0000B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4" name="AutoShape 5" descr="*">
          <a:extLst>
            <a:ext uri="{FF2B5EF4-FFF2-40B4-BE49-F238E27FC236}">
              <a16:creationId xmlns:a16="http://schemas.microsoft.com/office/drawing/2014/main" xmlns="" id="{00000000-0008-0000-0000-0000B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5" name="AutoShape 6" descr="*">
          <a:extLst>
            <a:ext uri="{FF2B5EF4-FFF2-40B4-BE49-F238E27FC236}">
              <a16:creationId xmlns:a16="http://schemas.microsoft.com/office/drawing/2014/main" xmlns="" id="{00000000-0008-0000-0000-0000B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6" name="AutoShape 5" descr="*">
          <a:extLst>
            <a:ext uri="{FF2B5EF4-FFF2-40B4-BE49-F238E27FC236}">
              <a16:creationId xmlns:a16="http://schemas.microsoft.com/office/drawing/2014/main" xmlns="" id="{00000000-0008-0000-0000-0000B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7" name="AutoShape 6" descr="*">
          <a:extLst>
            <a:ext uri="{FF2B5EF4-FFF2-40B4-BE49-F238E27FC236}">
              <a16:creationId xmlns:a16="http://schemas.microsoft.com/office/drawing/2014/main" xmlns="" id="{00000000-0008-0000-0000-0000B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8" name="AutoShape 5" descr="*">
          <a:extLst>
            <a:ext uri="{FF2B5EF4-FFF2-40B4-BE49-F238E27FC236}">
              <a16:creationId xmlns:a16="http://schemas.microsoft.com/office/drawing/2014/main" xmlns="" id="{00000000-0008-0000-0000-0000B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9" name="AutoShape 6" descr="*">
          <a:extLst>
            <a:ext uri="{FF2B5EF4-FFF2-40B4-BE49-F238E27FC236}">
              <a16:creationId xmlns:a16="http://schemas.microsoft.com/office/drawing/2014/main" xmlns="" id="{00000000-0008-0000-0000-0000B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0" name="AutoShape 5" descr="*">
          <a:extLst>
            <a:ext uri="{FF2B5EF4-FFF2-40B4-BE49-F238E27FC236}">
              <a16:creationId xmlns:a16="http://schemas.microsoft.com/office/drawing/2014/main" xmlns="" id="{00000000-0008-0000-0000-0000B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1" name="AutoShape 6" descr="*">
          <a:extLst>
            <a:ext uri="{FF2B5EF4-FFF2-40B4-BE49-F238E27FC236}">
              <a16:creationId xmlns:a16="http://schemas.microsoft.com/office/drawing/2014/main" xmlns="" id="{00000000-0008-0000-0000-0000B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2" name="AutoShape 5" descr="*">
          <a:extLst>
            <a:ext uri="{FF2B5EF4-FFF2-40B4-BE49-F238E27FC236}">
              <a16:creationId xmlns:a16="http://schemas.microsoft.com/office/drawing/2014/main" xmlns="" id="{00000000-0008-0000-0000-0000C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3" name="AutoShape 6" descr="*">
          <a:extLst>
            <a:ext uri="{FF2B5EF4-FFF2-40B4-BE49-F238E27FC236}">
              <a16:creationId xmlns:a16="http://schemas.microsoft.com/office/drawing/2014/main" xmlns="" id="{00000000-0008-0000-0000-0000C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4" name="AutoShape 5" descr="*">
          <a:extLst>
            <a:ext uri="{FF2B5EF4-FFF2-40B4-BE49-F238E27FC236}">
              <a16:creationId xmlns:a16="http://schemas.microsoft.com/office/drawing/2014/main" xmlns="" id="{00000000-0008-0000-0000-0000C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5" name="AutoShape 6" descr="*">
          <a:extLst>
            <a:ext uri="{FF2B5EF4-FFF2-40B4-BE49-F238E27FC236}">
              <a16:creationId xmlns:a16="http://schemas.microsoft.com/office/drawing/2014/main" xmlns="" id="{00000000-0008-0000-0000-0000C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6" name="AutoShape 5" descr="*">
          <a:extLst>
            <a:ext uri="{FF2B5EF4-FFF2-40B4-BE49-F238E27FC236}">
              <a16:creationId xmlns:a16="http://schemas.microsoft.com/office/drawing/2014/main" xmlns="" id="{00000000-0008-0000-0000-0000C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7" name="AutoShape 6" descr="*">
          <a:extLst>
            <a:ext uri="{FF2B5EF4-FFF2-40B4-BE49-F238E27FC236}">
              <a16:creationId xmlns:a16="http://schemas.microsoft.com/office/drawing/2014/main" xmlns="" id="{00000000-0008-0000-0000-0000C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8" name="AutoShape 5" descr="*">
          <a:extLst>
            <a:ext uri="{FF2B5EF4-FFF2-40B4-BE49-F238E27FC236}">
              <a16:creationId xmlns:a16="http://schemas.microsoft.com/office/drawing/2014/main" xmlns="" id="{00000000-0008-0000-0000-0000C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9" name="AutoShape 6" descr="*">
          <a:extLst>
            <a:ext uri="{FF2B5EF4-FFF2-40B4-BE49-F238E27FC236}">
              <a16:creationId xmlns:a16="http://schemas.microsoft.com/office/drawing/2014/main" xmlns="" id="{00000000-0008-0000-0000-0000C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0" name="AutoShape 5" descr="*">
          <a:extLst>
            <a:ext uri="{FF2B5EF4-FFF2-40B4-BE49-F238E27FC236}">
              <a16:creationId xmlns:a16="http://schemas.microsoft.com/office/drawing/2014/main" xmlns="" id="{00000000-0008-0000-0000-0000C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1" name="AutoShape 6" descr="*">
          <a:extLst>
            <a:ext uri="{FF2B5EF4-FFF2-40B4-BE49-F238E27FC236}">
              <a16:creationId xmlns:a16="http://schemas.microsoft.com/office/drawing/2014/main" xmlns="" id="{00000000-0008-0000-0000-0000C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2" name="AutoShape 5" descr="*">
          <a:extLst>
            <a:ext uri="{FF2B5EF4-FFF2-40B4-BE49-F238E27FC236}">
              <a16:creationId xmlns:a16="http://schemas.microsoft.com/office/drawing/2014/main" xmlns="" id="{00000000-0008-0000-0000-0000C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3" name="AutoShape 6" descr="*">
          <a:extLst>
            <a:ext uri="{FF2B5EF4-FFF2-40B4-BE49-F238E27FC236}">
              <a16:creationId xmlns:a16="http://schemas.microsoft.com/office/drawing/2014/main" xmlns="" id="{00000000-0008-0000-0000-0000C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4" name="AutoShape 5" descr="*">
          <a:extLst>
            <a:ext uri="{FF2B5EF4-FFF2-40B4-BE49-F238E27FC236}">
              <a16:creationId xmlns:a16="http://schemas.microsoft.com/office/drawing/2014/main" xmlns="" id="{00000000-0008-0000-0000-0000C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5" name="AutoShape 6" descr="*">
          <a:extLst>
            <a:ext uri="{FF2B5EF4-FFF2-40B4-BE49-F238E27FC236}">
              <a16:creationId xmlns:a16="http://schemas.microsoft.com/office/drawing/2014/main" xmlns="" id="{00000000-0008-0000-0000-0000C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6" name="AutoShape 5" descr="*">
          <a:extLst>
            <a:ext uri="{FF2B5EF4-FFF2-40B4-BE49-F238E27FC236}">
              <a16:creationId xmlns:a16="http://schemas.microsoft.com/office/drawing/2014/main" xmlns="" id="{00000000-0008-0000-0000-0000C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7" name="AutoShape 6" descr="*">
          <a:extLst>
            <a:ext uri="{FF2B5EF4-FFF2-40B4-BE49-F238E27FC236}">
              <a16:creationId xmlns:a16="http://schemas.microsoft.com/office/drawing/2014/main" xmlns="" id="{00000000-0008-0000-0000-0000C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8" name="AutoShape 5" descr="*">
          <a:extLst>
            <a:ext uri="{FF2B5EF4-FFF2-40B4-BE49-F238E27FC236}">
              <a16:creationId xmlns:a16="http://schemas.microsoft.com/office/drawing/2014/main" xmlns="" id="{00000000-0008-0000-0000-0000D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9" name="AutoShape 6" descr="*">
          <a:extLst>
            <a:ext uri="{FF2B5EF4-FFF2-40B4-BE49-F238E27FC236}">
              <a16:creationId xmlns:a16="http://schemas.microsoft.com/office/drawing/2014/main" xmlns="" id="{00000000-0008-0000-0000-0000D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0" name="AutoShape 5" descr="*">
          <a:extLst>
            <a:ext uri="{FF2B5EF4-FFF2-40B4-BE49-F238E27FC236}">
              <a16:creationId xmlns:a16="http://schemas.microsoft.com/office/drawing/2014/main" xmlns="" id="{00000000-0008-0000-0000-0000D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1" name="AutoShape 6" descr="*">
          <a:extLst>
            <a:ext uri="{FF2B5EF4-FFF2-40B4-BE49-F238E27FC236}">
              <a16:creationId xmlns:a16="http://schemas.microsoft.com/office/drawing/2014/main" xmlns="" id="{00000000-0008-0000-0000-0000D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2" name="AutoShape 5" descr="*">
          <a:extLst>
            <a:ext uri="{FF2B5EF4-FFF2-40B4-BE49-F238E27FC236}">
              <a16:creationId xmlns:a16="http://schemas.microsoft.com/office/drawing/2014/main" xmlns="" id="{00000000-0008-0000-0000-0000D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3" name="AutoShape 6" descr="*">
          <a:extLst>
            <a:ext uri="{FF2B5EF4-FFF2-40B4-BE49-F238E27FC236}">
              <a16:creationId xmlns:a16="http://schemas.microsoft.com/office/drawing/2014/main" xmlns="" id="{00000000-0008-0000-0000-0000D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4" name="AutoShape 5" descr="*">
          <a:extLst>
            <a:ext uri="{FF2B5EF4-FFF2-40B4-BE49-F238E27FC236}">
              <a16:creationId xmlns:a16="http://schemas.microsoft.com/office/drawing/2014/main" xmlns="" id="{00000000-0008-0000-0000-0000D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5" name="AutoShape 6" descr="*">
          <a:extLst>
            <a:ext uri="{FF2B5EF4-FFF2-40B4-BE49-F238E27FC236}">
              <a16:creationId xmlns:a16="http://schemas.microsoft.com/office/drawing/2014/main" xmlns="" id="{00000000-0008-0000-0000-0000D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6" name="AutoShape 5" descr="*">
          <a:extLst>
            <a:ext uri="{FF2B5EF4-FFF2-40B4-BE49-F238E27FC236}">
              <a16:creationId xmlns:a16="http://schemas.microsoft.com/office/drawing/2014/main" xmlns="" id="{00000000-0008-0000-0000-0000D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7" name="AutoShape 6" descr="*">
          <a:extLst>
            <a:ext uri="{FF2B5EF4-FFF2-40B4-BE49-F238E27FC236}">
              <a16:creationId xmlns:a16="http://schemas.microsoft.com/office/drawing/2014/main" xmlns="" id="{00000000-0008-0000-0000-0000D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8" name="AutoShape 5" descr="*">
          <a:extLst>
            <a:ext uri="{FF2B5EF4-FFF2-40B4-BE49-F238E27FC236}">
              <a16:creationId xmlns:a16="http://schemas.microsoft.com/office/drawing/2014/main" xmlns="" id="{00000000-0008-0000-0000-0000D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9" name="AutoShape 6" descr="*">
          <a:extLst>
            <a:ext uri="{FF2B5EF4-FFF2-40B4-BE49-F238E27FC236}">
              <a16:creationId xmlns:a16="http://schemas.microsoft.com/office/drawing/2014/main" xmlns="" id="{00000000-0008-0000-0000-0000D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0" name="AutoShape 5" descr="*">
          <a:extLst>
            <a:ext uri="{FF2B5EF4-FFF2-40B4-BE49-F238E27FC236}">
              <a16:creationId xmlns:a16="http://schemas.microsoft.com/office/drawing/2014/main" xmlns="" id="{00000000-0008-0000-0000-0000D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1" name="AutoShape 6" descr="*">
          <a:extLst>
            <a:ext uri="{FF2B5EF4-FFF2-40B4-BE49-F238E27FC236}">
              <a16:creationId xmlns:a16="http://schemas.microsoft.com/office/drawing/2014/main" xmlns="" id="{00000000-0008-0000-0000-0000D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2" name="AutoShape 5" descr="*">
          <a:extLst>
            <a:ext uri="{FF2B5EF4-FFF2-40B4-BE49-F238E27FC236}">
              <a16:creationId xmlns:a16="http://schemas.microsoft.com/office/drawing/2014/main" xmlns="" id="{00000000-0008-0000-0000-0000D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3" name="AutoShape 6" descr="*">
          <a:extLst>
            <a:ext uri="{FF2B5EF4-FFF2-40B4-BE49-F238E27FC236}">
              <a16:creationId xmlns:a16="http://schemas.microsoft.com/office/drawing/2014/main" xmlns="" id="{00000000-0008-0000-0000-0000D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4" name="AutoShape 5" descr="*">
          <a:extLst>
            <a:ext uri="{FF2B5EF4-FFF2-40B4-BE49-F238E27FC236}">
              <a16:creationId xmlns:a16="http://schemas.microsoft.com/office/drawing/2014/main" xmlns="" id="{00000000-0008-0000-0000-0000E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5" name="AutoShape 6" descr="*">
          <a:extLst>
            <a:ext uri="{FF2B5EF4-FFF2-40B4-BE49-F238E27FC236}">
              <a16:creationId xmlns:a16="http://schemas.microsoft.com/office/drawing/2014/main" xmlns="" id="{00000000-0008-0000-0000-0000E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6" name="AutoShape 5" descr="*">
          <a:extLst>
            <a:ext uri="{FF2B5EF4-FFF2-40B4-BE49-F238E27FC236}">
              <a16:creationId xmlns:a16="http://schemas.microsoft.com/office/drawing/2014/main" xmlns="" id="{00000000-0008-0000-0000-0000E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7" name="AutoShape 6" descr="*">
          <a:extLst>
            <a:ext uri="{FF2B5EF4-FFF2-40B4-BE49-F238E27FC236}">
              <a16:creationId xmlns:a16="http://schemas.microsoft.com/office/drawing/2014/main" xmlns="" id="{00000000-0008-0000-0000-0000E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8" name="AutoShape 5" descr="*">
          <a:extLst>
            <a:ext uri="{FF2B5EF4-FFF2-40B4-BE49-F238E27FC236}">
              <a16:creationId xmlns:a16="http://schemas.microsoft.com/office/drawing/2014/main" xmlns="" id="{00000000-0008-0000-0000-0000E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9" name="AutoShape 6" descr="*">
          <a:extLst>
            <a:ext uri="{FF2B5EF4-FFF2-40B4-BE49-F238E27FC236}">
              <a16:creationId xmlns:a16="http://schemas.microsoft.com/office/drawing/2014/main" xmlns="" id="{00000000-0008-0000-0000-0000E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0" name="AutoShape 5" descr="*">
          <a:extLst>
            <a:ext uri="{FF2B5EF4-FFF2-40B4-BE49-F238E27FC236}">
              <a16:creationId xmlns:a16="http://schemas.microsoft.com/office/drawing/2014/main" xmlns="" id="{00000000-0008-0000-0000-0000E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1" name="AutoShape 6" descr="*">
          <a:extLst>
            <a:ext uri="{FF2B5EF4-FFF2-40B4-BE49-F238E27FC236}">
              <a16:creationId xmlns:a16="http://schemas.microsoft.com/office/drawing/2014/main" xmlns="" id="{00000000-0008-0000-0000-0000E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2" name="AutoShape 5" descr="*">
          <a:extLst>
            <a:ext uri="{FF2B5EF4-FFF2-40B4-BE49-F238E27FC236}">
              <a16:creationId xmlns:a16="http://schemas.microsoft.com/office/drawing/2014/main" xmlns="" id="{00000000-0008-0000-0000-0000E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3" name="AutoShape 6" descr="*">
          <a:extLst>
            <a:ext uri="{FF2B5EF4-FFF2-40B4-BE49-F238E27FC236}">
              <a16:creationId xmlns:a16="http://schemas.microsoft.com/office/drawing/2014/main" xmlns="" id="{00000000-0008-0000-0000-0000E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4" name="AutoShape 5" descr="*">
          <a:extLst>
            <a:ext uri="{FF2B5EF4-FFF2-40B4-BE49-F238E27FC236}">
              <a16:creationId xmlns:a16="http://schemas.microsoft.com/office/drawing/2014/main" xmlns="" id="{00000000-0008-0000-0000-0000E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5" name="AutoShape 6" descr="*">
          <a:extLst>
            <a:ext uri="{FF2B5EF4-FFF2-40B4-BE49-F238E27FC236}">
              <a16:creationId xmlns:a16="http://schemas.microsoft.com/office/drawing/2014/main" xmlns="" id="{00000000-0008-0000-0000-0000E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6" name="AutoShape 5" descr="*">
          <a:extLst>
            <a:ext uri="{FF2B5EF4-FFF2-40B4-BE49-F238E27FC236}">
              <a16:creationId xmlns:a16="http://schemas.microsoft.com/office/drawing/2014/main" xmlns="" id="{00000000-0008-0000-0000-0000E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7" name="AutoShape 6" descr="*">
          <a:extLst>
            <a:ext uri="{FF2B5EF4-FFF2-40B4-BE49-F238E27FC236}">
              <a16:creationId xmlns:a16="http://schemas.microsoft.com/office/drawing/2014/main" xmlns="" id="{00000000-0008-0000-0000-0000E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8" name="AutoShape 5" descr="*">
          <a:extLst>
            <a:ext uri="{FF2B5EF4-FFF2-40B4-BE49-F238E27FC236}">
              <a16:creationId xmlns:a16="http://schemas.microsoft.com/office/drawing/2014/main" xmlns="" id="{00000000-0008-0000-0000-0000E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9" name="AutoShape 6" descr="*">
          <a:extLst>
            <a:ext uri="{FF2B5EF4-FFF2-40B4-BE49-F238E27FC236}">
              <a16:creationId xmlns:a16="http://schemas.microsoft.com/office/drawing/2014/main" xmlns="" id="{00000000-0008-0000-0000-0000E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0" name="AutoShape 5" descr="*">
          <a:extLst>
            <a:ext uri="{FF2B5EF4-FFF2-40B4-BE49-F238E27FC236}">
              <a16:creationId xmlns:a16="http://schemas.microsoft.com/office/drawing/2014/main" xmlns="" id="{00000000-0008-0000-0000-0000F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1" name="AutoShape 6" descr="*">
          <a:extLst>
            <a:ext uri="{FF2B5EF4-FFF2-40B4-BE49-F238E27FC236}">
              <a16:creationId xmlns:a16="http://schemas.microsoft.com/office/drawing/2014/main" xmlns="" id="{00000000-0008-0000-0000-0000F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2" name="AutoShape 5" descr="*">
          <a:extLst>
            <a:ext uri="{FF2B5EF4-FFF2-40B4-BE49-F238E27FC236}">
              <a16:creationId xmlns:a16="http://schemas.microsoft.com/office/drawing/2014/main" xmlns="" id="{00000000-0008-0000-0000-0000F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3" name="AutoShape 6" descr="*">
          <a:extLst>
            <a:ext uri="{FF2B5EF4-FFF2-40B4-BE49-F238E27FC236}">
              <a16:creationId xmlns:a16="http://schemas.microsoft.com/office/drawing/2014/main" xmlns="" id="{00000000-0008-0000-0000-0000F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4" name="AutoShape 5" descr="*">
          <a:extLst>
            <a:ext uri="{FF2B5EF4-FFF2-40B4-BE49-F238E27FC236}">
              <a16:creationId xmlns:a16="http://schemas.microsoft.com/office/drawing/2014/main" xmlns="" id="{00000000-0008-0000-0000-0000F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5" name="AutoShape 6" descr="*">
          <a:extLst>
            <a:ext uri="{FF2B5EF4-FFF2-40B4-BE49-F238E27FC236}">
              <a16:creationId xmlns:a16="http://schemas.microsoft.com/office/drawing/2014/main" xmlns="" id="{00000000-0008-0000-0000-0000F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6" name="AutoShape 5" descr="*">
          <a:extLst>
            <a:ext uri="{FF2B5EF4-FFF2-40B4-BE49-F238E27FC236}">
              <a16:creationId xmlns:a16="http://schemas.microsoft.com/office/drawing/2014/main" xmlns="" id="{00000000-0008-0000-0000-0000F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7" name="AutoShape 6" descr="*">
          <a:extLst>
            <a:ext uri="{FF2B5EF4-FFF2-40B4-BE49-F238E27FC236}">
              <a16:creationId xmlns:a16="http://schemas.microsoft.com/office/drawing/2014/main" xmlns="" id="{00000000-0008-0000-0000-0000F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8" name="AutoShape 5" descr="*">
          <a:extLst>
            <a:ext uri="{FF2B5EF4-FFF2-40B4-BE49-F238E27FC236}">
              <a16:creationId xmlns:a16="http://schemas.microsoft.com/office/drawing/2014/main" xmlns="" id="{00000000-0008-0000-0000-0000F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9" name="AutoShape 6" descr="*">
          <a:extLst>
            <a:ext uri="{FF2B5EF4-FFF2-40B4-BE49-F238E27FC236}">
              <a16:creationId xmlns:a16="http://schemas.microsoft.com/office/drawing/2014/main" xmlns="" id="{00000000-0008-0000-0000-0000F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0" name="AutoShape 5" descr="*">
          <a:extLst>
            <a:ext uri="{FF2B5EF4-FFF2-40B4-BE49-F238E27FC236}">
              <a16:creationId xmlns:a16="http://schemas.microsoft.com/office/drawing/2014/main" xmlns="" id="{00000000-0008-0000-0000-0000F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1" name="AutoShape 6" descr="*">
          <a:extLst>
            <a:ext uri="{FF2B5EF4-FFF2-40B4-BE49-F238E27FC236}">
              <a16:creationId xmlns:a16="http://schemas.microsoft.com/office/drawing/2014/main" xmlns="" id="{00000000-0008-0000-0000-0000F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2" name="AutoShape 5" descr="*">
          <a:extLst>
            <a:ext uri="{FF2B5EF4-FFF2-40B4-BE49-F238E27FC236}">
              <a16:creationId xmlns:a16="http://schemas.microsoft.com/office/drawing/2014/main" xmlns="" id="{00000000-0008-0000-0000-0000F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3" name="AutoShape 6" descr="*">
          <a:extLst>
            <a:ext uri="{FF2B5EF4-FFF2-40B4-BE49-F238E27FC236}">
              <a16:creationId xmlns:a16="http://schemas.microsoft.com/office/drawing/2014/main" xmlns="" id="{00000000-0008-0000-0000-0000F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4" name="AutoShape 5" descr="*">
          <a:extLst>
            <a:ext uri="{FF2B5EF4-FFF2-40B4-BE49-F238E27FC236}">
              <a16:creationId xmlns:a16="http://schemas.microsoft.com/office/drawing/2014/main" xmlns="" id="{00000000-0008-0000-0000-0000F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5" name="AutoShape 6" descr="*">
          <a:extLst>
            <a:ext uri="{FF2B5EF4-FFF2-40B4-BE49-F238E27FC236}">
              <a16:creationId xmlns:a16="http://schemas.microsoft.com/office/drawing/2014/main" xmlns="" id="{00000000-0008-0000-0000-0000F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6" name="AutoShape 5" descr="*">
          <a:extLst>
            <a:ext uri="{FF2B5EF4-FFF2-40B4-BE49-F238E27FC236}">
              <a16:creationId xmlns:a16="http://schemas.microsoft.com/office/drawing/2014/main" xmlns="" id="{00000000-0008-0000-0000-00000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7" name="AutoShape 6" descr="*">
          <a:extLst>
            <a:ext uri="{FF2B5EF4-FFF2-40B4-BE49-F238E27FC236}">
              <a16:creationId xmlns:a16="http://schemas.microsoft.com/office/drawing/2014/main" xmlns="" id="{00000000-0008-0000-0000-00000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8" name="AutoShape 5" descr="*">
          <a:extLst>
            <a:ext uri="{FF2B5EF4-FFF2-40B4-BE49-F238E27FC236}">
              <a16:creationId xmlns:a16="http://schemas.microsoft.com/office/drawing/2014/main" xmlns="" id="{00000000-0008-0000-0000-00000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9" name="AutoShape 6" descr="*">
          <a:extLst>
            <a:ext uri="{FF2B5EF4-FFF2-40B4-BE49-F238E27FC236}">
              <a16:creationId xmlns:a16="http://schemas.microsoft.com/office/drawing/2014/main" xmlns="" id="{00000000-0008-0000-0000-00000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0" name="AutoShape 5" descr="*">
          <a:extLst>
            <a:ext uri="{FF2B5EF4-FFF2-40B4-BE49-F238E27FC236}">
              <a16:creationId xmlns:a16="http://schemas.microsoft.com/office/drawing/2014/main" xmlns="" id="{00000000-0008-0000-0000-00000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1" name="AutoShape 6" descr="*">
          <a:extLst>
            <a:ext uri="{FF2B5EF4-FFF2-40B4-BE49-F238E27FC236}">
              <a16:creationId xmlns:a16="http://schemas.microsoft.com/office/drawing/2014/main" xmlns="" id="{00000000-0008-0000-0000-00000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2" name="AutoShape 5" descr="*">
          <a:extLst>
            <a:ext uri="{FF2B5EF4-FFF2-40B4-BE49-F238E27FC236}">
              <a16:creationId xmlns:a16="http://schemas.microsoft.com/office/drawing/2014/main" xmlns="" id="{00000000-0008-0000-0000-00000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3" name="AutoShape 6" descr="*">
          <a:extLst>
            <a:ext uri="{FF2B5EF4-FFF2-40B4-BE49-F238E27FC236}">
              <a16:creationId xmlns:a16="http://schemas.microsoft.com/office/drawing/2014/main" xmlns="" id="{00000000-0008-0000-0000-00000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4" name="AutoShape 5" descr="*">
          <a:extLst>
            <a:ext uri="{FF2B5EF4-FFF2-40B4-BE49-F238E27FC236}">
              <a16:creationId xmlns:a16="http://schemas.microsoft.com/office/drawing/2014/main" xmlns="" id="{00000000-0008-0000-0000-00000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5" name="AutoShape 6" descr="*">
          <a:extLst>
            <a:ext uri="{FF2B5EF4-FFF2-40B4-BE49-F238E27FC236}">
              <a16:creationId xmlns:a16="http://schemas.microsoft.com/office/drawing/2014/main" xmlns="" id="{00000000-0008-0000-0000-00000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6" name="AutoShape 5" descr="*">
          <a:extLst>
            <a:ext uri="{FF2B5EF4-FFF2-40B4-BE49-F238E27FC236}">
              <a16:creationId xmlns:a16="http://schemas.microsoft.com/office/drawing/2014/main" xmlns="" id="{00000000-0008-0000-0000-00000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7" name="AutoShape 6" descr="*">
          <a:extLst>
            <a:ext uri="{FF2B5EF4-FFF2-40B4-BE49-F238E27FC236}">
              <a16:creationId xmlns:a16="http://schemas.microsoft.com/office/drawing/2014/main" xmlns="" id="{00000000-0008-0000-0000-00000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8" name="AutoShape 5" descr="*">
          <a:extLst>
            <a:ext uri="{FF2B5EF4-FFF2-40B4-BE49-F238E27FC236}">
              <a16:creationId xmlns:a16="http://schemas.microsoft.com/office/drawing/2014/main" xmlns="" id="{00000000-0008-0000-0000-00000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9" name="AutoShape 6" descr="*">
          <a:extLst>
            <a:ext uri="{FF2B5EF4-FFF2-40B4-BE49-F238E27FC236}">
              <a16:creationId xmlns:a16="http://schemas.microsoft.com/office/drawing/2014/main" xmlns="" id="{00000000-0008-0000-0000-00000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0" name="AutoShape 5" descr="*">
          <a:extLst>
            <a:ext uri="{FF2B5EF4-FFF2-40B4-BE49-F238E27FC236}">
              <a16:creationId xmlns:a16="http://schemas.microsoft.com/office/drawing/2014/main" xmlns="" id="{00000000-0008-0000-0000-00000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1" name="AutoShape 6" descr="*">
          <a:extLst>
            <a:ext uri="{FF2B5EF4-FFF2-40B4-BE49-F238E27FC236}">
              <a16:creationId xmlns:a16="http://schemas.microsoft.com/office/drawing/2014/main" xmlns="" id="{00000000-0008-0000-0000-00000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2" name="AutoShape 5" descr="*">
          <a:extLst>
            <a:ext uri="{FF2B5EF4-FFF2-40B4-BE49-F238E27FC236}">
              <a16:creationId xmlns:a16="http://schemas.microsoft.com/office/drawing/2014/main" xmlns="" id="{00000000-0008-0000-0000-00001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3" name="AutoShape 6" descr="*">
          <a:extLst>
            <a:ext uri="{FF2B5EF4-FFF2-40B4-BE49-F238E27FC236}">
              <a16:creationId xmlns:a16="http://schemas.microsoft.com/office/drawing/2014/main" xmlns="" id="{00000000-0008-0000-0000-00001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4" name="AutoShape 5" descr="*">
          <a:extLst>
            <a:ext uri="{FF2B5EF4-FFF2-40B4-BE49-F238E27FC236}">
              <a16:creationId xmlns:a16="http://schemas.microsoft.com/office/drawing/2014/main" xmlns="" id="{00000000-0008-0000-0000-00001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5" name="AutoShape 6" descr="*">
          <a:extLst>
            <a:ext uri="{FF2B5EF4-FFF2-40B4-BE49-F238E27FC236}">
              <a16:creationId xmlns:a16="http://schemas.microsoft.com/office/drawing/2014/main" xmlns="" id="{00000000-0008-0000-0000-00001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6" name="AutoShape 5" descr="*">
          <a:extLst>
            <a:ext uri="{FF2B5EF4-FFF2-40B4-BE49-F238E27FC236}">
              <a16:creationId xmlns:a16="http://schemas.microsoft.com/office/drawing/2014/main" xmlns="" id="{00000000-0008-0000-0000-00001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7" name="AutoShape 6" descr="*">
          <a:extLst>
            <a:ext uri="{FF2B5EF4-FFF2-40B4-BE49-F238E27FC236}">
              <a16:creationId xmlns:a16="http://schemas.microsoft.com/office/drawing/2014/main" xmlns="" id="{00000000-0008-0000-0000-00001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8" name="AutoShape 5" descr="*">
          <a:extLst>
            <a:ext uri="{FF2B5EF4-FFF2-40B4-BE49-F238E27FC236}">
              <a16:creationId xmlns:a16="http://schemas.microsoft.com/office/drawing/2014/main" xmlns="" id="{00000000-0008-0000-0000-00001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9" name="AutoShape 6" descr="*">
          <a:extLst>
            <a:ext uri="{FF2B5EF4-FFF2-40B4-BE49-F238E27FC236}">
              <a16:creationId xmlns:a16="http://schemas.microsoft.com/office/drawing/2014/main" xmlns="" id="{00000000-0008-0000-0000-00001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0" name="AutoShape 5" descr="*">
          <a:extLst>
            <a:ext uri="{FF2B5EF4-FFF2-40B4-BE49-F238E27FC236}">
              <a16:creationId xmlns:a16="http://schemas.microsoft.com/office/drawing/2014/main" xmlns="" id="{00000000-0008-0000-0000-00001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1" name="AutoShape 6" descr="*">
          <a:extLst>
            <a:ext uri="{FF2B5EF4-FFF2-40B4-BE49-F238E27FC236}">
              <a16:creationId xmlns:a16="http://schemas.microsoft.com/office/drawing/2014/main" xmlns="" id="{00000000-0008-0000-0000-00001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2" name="AutoShape 5" descr="*">
          <a:extLst>
            <a:ext uri="{FF2B5EF4-FFF2-40B4-BE49-F238E27FC236}">
              <a16:creationId xmlns:a16="http://schemas.microsoft.com/office/drawing/2014/main" xmlns="" id="{00000000-0008-0000-0000-00001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3" name="AutoShape 6" descr="*">
          <a:extLst>
            <a:ext uri="{FF2B5EF4-FFF2-40B4-BE49-F238E27FC236}">
              <a16:creationId xmlns:a16="http://schemas.microsoft.com/office/drawing/2014/main" xmlns="" id="{00000000-0008-0000-0000-00001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4" name="AutoShape 5" descr="*">
          <a:extLst>
            <a:ext uri="{FF2B5EF4-FFF2-40B4-BE49-F238E27FC236}">
              <a16:creationId xmlns:a16="http://schemas.microsoft.com/office/drawing/2014/main" xmlns="" id="{00000000-0008-0000-0000-00001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5" name="AutoShape 6" descr="*">
          <a:extLst>
            <a:ext uri="{FF2B5EF4-FFF2-40B4-BE49-F238E27FC236}">
              <a16:creationId xmlns:a16="http://schemas.microsoft.com/office/drawing/2014/main" xmlns="" id="{00000000-0008-0000-0000-00001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6" name="AutoShape 5" descr="*">
          <a:extLst>
            <a:ext uri="{FF2B5EF4-FFF2-40B4-BE49-F238E27FC236}">
              <a16:creationId xmlns:a16="http://schemas.microsoft.com/office/drawing/2014/main" xmlns="" id="{00000000-0008-0000-0000-00001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7" name="AutoShape 6" descr="*">
          <a:extLst>
            <a:ext uri="{FF2B5EF4-FFF2-40B4-BE49-F238E27FC236}">
              <a16:creationId xmlns:a16="http://schemas.microsoft.com/office/drawing/2014/main" xmlns="" id="{00000000-0008-0000-0000-00001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8" name="AutoShape 5" descr="*">
          <a:extLst>
            <a:ext uri="{FF2B5EF4-FFF2-40B4-BE49-F238E27FC236}">
              <a16:creationId xmlns:a16="http://schemas.microsoft.com/office/drawing/2014/main" xmlns="" id="{00000000-0008-0000-0000-00002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9" name="AutoShape 6" descr="*">
          <a:extLst>
            <a:ext uri="{FF2B5EF4-FFF2-40B4-BE49-F238E27FC236}">
              <a16:creationId xmlns:a16="http://schemas.microsoft.com/office/drawing/2014/main" xmlns="" id="{00000000-0008-0000-0000-00002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0" name="AutoShape 5" descr="*">
          <a:extLst>
            <a:ext uri="{FF2B5EF4-FFF2-40B4-BE49-F238E27FC236}">
              <a16:creationId xmlns:a16="http://schemas.microsoft.com/office/drawing/2014/main" xmlns="" id="{00000000-0008-0000-0000-00002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1" name="AutoShape 6" descr="*">
          <a:extLst>
            <a:ext uri="{FF2B5EF4-FFF2-40B4-BE49-F238E27FC236}">
              <a16:creationId xmlns:a16="http://schemas.microsoft.com/office/drawing/2014/main" xmlns="" id="{00000000-0008-0000-0000-00002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2" name="AutoShape 5" descr="*">
          <a:extLst>
            <a:ext uri="{FF2B5EF4-FFF2-40B4-BE49-F238E27FC236}">
              <a16:creationId xmlns:a16="http://schemas.microsoft.com/office/drawing/2014/main" xmlns="" id="{00000000-0008-0000-0000-00002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3" name="AutoShape 6" descr="*">
          <a:extLst>
            <a:ext uri="{FF2B5EF4-FFF2-40B4-BE49-F238E27FC236}">
              <a16:creationId xmlns:a16="http://schemas.microsoft.com/office/drawing/2014/main" xmlns="" id="{00000000-0008-0000-0000-00002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4" name="AutoShape 5" descr="*">
          <a:extLst>
            <a:ext uri="{FF2B5EF4-FFF2-40B4-BE49-F238E27FC236}">
              <a16:creationId xmlns:a16="http://schemas.microsoft.com/office/drawing/2014/main" xmlns="" id="{00000000-0008-0000-0000-00002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5" name="AutoShape 6" descr="*">
          <a:extLst>
            <a:ext uri="{FF2B5EF4-FFF2-40B4-BE49-F238E27FC236}">
              <a16:creationId xmlns:a16="http://schemas.microsoft.com/office/drawing/2014/main" xmlns="" id="{00000000-0008-0000-0000-00002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6" name="AutoShape 5" descr="*">
          <a:extLst>
            <a:ext uri="{FF2B5EF4-FFF2-40B4-BE49-F238E27FC236}">
              <a16:creationId xmlns:a16="http://schemas.microsoft.com/office/drawing/2014/main" xmlns="" id="{00000000-0008-0000-0000-00002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7" name="AutoShape 6" descr="*">
          <a:extLst>
            <a:ext uri="{FF2B5EF4-FFF2-40B4-BE49-F238E27FC236}">
              <a16:creationId xmlns:a16="http://schemas.microsoft.com/office/drawing/2014/main" xmlns="" id="{00000000-0008-0000-0000-00002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8" name="AutoShape 5" descr="*">
          <a:extLst>
            <a:ext uri="{FF2B5EF4-FFF2-40B4-BE49-F238E27FC236}">
              <a16:creationId xmlns:a16="http://schemas.microsoft.com/office/drawing/2014/main" xmlns="" id="{00000000-0008-0000-0000-00002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9" name="AutoShape 6" descr="*">
          <a:extLst>
            <a:ext uri="{FF2B5EF4-FFF2-40B4-BE49-F238E27FC236}">
              <a16:creationId xmlns:a16="http://schemas.microsoft.com/office/drawing/2014/main" xmlns="" id="{00000000-0008-0000-0000-00002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0" name="AutoShape 5" descr="*">
          <a:extLst>
            <a:ext uri="{FF2B5EF4-FFF2-40B4-BE49-F238E27FC236}">
              <a16:creationId xmlns:a16="http://schemas.microsoft.com/office/drawing/2014/main" xmlns="" id="{00000000-0008-0000-0000-00002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1" name="AutoShape 6" descr="*">
          <a:extLst>
            <a:ext uri="{FF2B5EF4-FFF2-40B4-BE49-F238E27FC236}">
              <a16:creationId xmlns:a16="http://schemas.microsoft.com/office/drawing/2014/main" xmlns="" id="{00000000-0008-0000-0000-00002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2" name="AutoShape 5" descr="*">
          <a:extLst>
            <a:ext uri="{FF2B5EF4-FFF2-40B4-BE49-F238E27FC236}">
              <a16:creationId xmlns:a16="http://schemas.microsoft.com/office/drawing/2014/main" xmlns="" id="{00000000-0008-0000-0000-00002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3" name="AutoShape 6" descr="*">
          <a:extLst>
            <a:ext uri="{FF2B5EF4-FFF2-40B4-BE49-F238E27FC236}">
              <a16:creationId xmlns:a16="http://schemas.microsoft.com/office/drawing/2014/main" xmlns="" id="{00000000-0008-0000-0000-00002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4" name="AutoShape 5" descr="*">
          <a:extLst>
            <a:ext uri="{FF2B5EF4-FFF2-40B4-BE49-F238E27FC236}">
              <a16:creationId xmlns:a16="http://schemas.microsoft.com/office/drawing/2014/main" xmlns="" id="{00000000-0008-0000-0000-00003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5" name="AutoShape 6" descr="*">
          <a:extLst>
            <a:ext uri="{FF2B5EF4-FFF2-40B4-BE49-F238E27FC236}">
              <a16:creationId xmlns:a16="http://schemas.microsoft.com/office/drawing/2014/main" xmlns="" id="{00000000-0008-0000-0000-00003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6" name="AutoShape 5" descr="*">
          <a:extLst>
            <a:ext uri="{FF2B5EF4-FFF2-40B4-BE49-F238E27FC236}">
              <a16:creationId xmlns:a16="http://schemas.microsoft.com/office/drawing/2014/main" xmlns="" id="{00000000-0008-0000-0000-00003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7" name="AutoShape 6" descr="*">
          <a:extLst>
            <a:ext uri="{FF2B5EF4-FFF2-40B4-BE49-F238E27FC236}">
              <a16:creationId xmlns:a16="http://schemas.microsoft.com/office/drawing/2014/main" xmlns="" id="{00000000-0008-0000-0000-00003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8" name="AutoShape 5" descr="*">
          <a:extLst>
            <a:ext uri="{FF2B5EF4-FFF2-40B4-BE49-F238E27FC236}">
              <a16:creationId xmlns:a16="http://schemas.microsoft.com/office/drawing/2014/main" xmlns="" id="{00000000-0008-0000-0000-00003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9" name="AutoShape 6" descr="*">
          <a:extLst>
            <a:ext uri="{FF2B5EF4-FFF2-40B4-BE49-F238E27FC236}">
              <a16:creationId xmlns:a16="http://schemas.microsoft.com/office/drawing/2014/main" xmlns="" id="{00000000-0008-0000-0000-00003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0" name="AutoShape 5" descr="*">
          <a:extLst>
            <a:ext uri="{FF2B5EF4-FFF2-40B4-BE49-F238E27FC236}">
              <a16:creationId xmlns:a16="http://schemas.microsoft.com/office/drawing/2014/main" xmlns="" id="{00000000-0008-0000-0000-00003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1" name="AutoShape 6" descr="*">
          <a:extLst>
            <a:ext uri="{FF2B5EF4-FFF2-40B4-BE49-F238E27FC236}">
              <a16:creationId xmlns:a16="http://schemas.microsoft.com/office/drawing/2014/main" xmlns="" id="{00000000-0008-0000-0000-00003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2" name="AutoShape 5" descr="*">
          <a:extLst>
            <a:ext uri="{FF2B5EF4-FFF2-40B4-BE49-F238E27FC236}">
              <a16:creationId xmlns:a16="http://schemas.microsoft.com/office/drawing/2014/main" xmlns="" id="{00000000-0008-0000-0000-00003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3" name="AutoShape 6" descr="*">
          <a:extLst>
            <a:ext uri="{FF2B5EF4-FFF2-40B4-BE49-F238E27FC236}">
              <a16:creationId xmlns:a16="http://schemas.microsoft.com/office/drawing/2014/main" xmlns="" id="{00000000-0008-0000-0000-00003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4" name="AutoShape 5" descr="*">
          <a:extLst>
            <a:ext uri="{FF2B5EF4-FFF2-40B4-BE49-F238E27FC236}">
              <a16:creationId xmlns:a16="http://schemas.microsoft.com/office/drawing/2014/main" xmlns="" id="{00000000-0008-0000-0000-00003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5" name="AutoShape 6" descr="*">
          <a:extLst>
            <a:ext uri="{FF2B5EF4-FFF2-40B4-BE49-F238E27FC236}">
              <a16:creationId xmlns:a16="http://schemas.microsoft.com/office/drawing/2014/main" xmlns="" id="{00000000-0008-0000-0000-00003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6" name="AutoShape 5" descr="*">
          <a:extLst>
            <a:ext uri="{FF2B5EF4-FFF2-40B4-BE49-F238E27FC236}">
              <a16:creationId xmlns:a16="http://schemas.microsoft.com/office/drawing/2014/main" xmlns="" id="{00000000-0008-0000-0000-00003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7" name="AutoShape 6" descr="*">
          <a:extLst>
            <a:ext uri="{FF2B5EF4-FFF2-40B4-BE49-F238E27FC236}">
              <a16:creationId xmlns:a16="http://schemas.microsoft.com/office/drawing/2014/main" xmlns="" id="{00000000-0008-0000-0000-00003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8" name="AutoShape 5" descr="*">
          <a:extLst>
            <a:ext uri="{FF2B5EF4-FFF2-40B4-BE49-F238E27FC236}">
              <a16:creationId xmlns:a16="http://schemas.microsoft.com/office/drawing/2014/main" xmlns="" id="{00000000-0008-0000-0000-00003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9" name="AutoShape 6" descr="*">
          <a:extLst>
            <a:ext uri="{FF2B5EF4-FFF2-40B4-BE49-F238E27FC236}">
              <a16:creationId xmlns:a16="http://schemas.microsoft.com/office/drawing/2014/main" xmlns="" id="{00000000-0008-0000-0000-00003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0" name="AutoShape 5" descr="*">
          <a:extLst>
            <a:ext uri="{FF2B5EF4-FFF2-40B4-BE49-F238E27FC236}">
              <a16:creationId xmlns:a16="http://schemas.microsoft.com/office/drawing/2014/main" xmlns="" id="{00000000-0008-0000-0000-00004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1" name="AutoShape 6" descr="*">
          <a:extLst>
            <a:ext uri="{FF2B5EF4-FFF2-40B4-BE49-F238E27FC236}">
              <a16:creationId xmlns:a16="http://schemas.microsoft.com/office/drawing/2014/main" xmlns="" id="{00000000-0008-0000-0000-00004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2" name="AutoShape 5" descr="*">
          <a:extLst>
            <a:ext uri="{FF2B5EF4-FFF2-40B4-BE49-F238E27FC236}">
              <a16:creationId xmlns:a16="http://schemas.microsoft.com/office/drawing/2014/main" xmlns="" id="{00000000-0008-0000-0000-00004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3" name="AutoShape 6" descr="*">
          <a:extLst>
            <a:ext uri="{FF2B5EF4-FFF2-40B4-BE49-F238E27FC236}">
              <a16:creationId xmlns:a16="http://schemas.microsoft.com/office/drawing/2014/main" xmlns="" id="{00000000-0008-0000-0000-00004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4" name="AutoShape 5" descr="*">
          <a:extLst>
            <a:ext uri="{FF2B5EF4-FFF2-40B4-BE49-F238E27FC236}">
              <a16:creationId xmlns:a16="http://schemas.microsoft.com/office/drawing/2014/main" xmlns="" id="{00000000-0008-0000-0000-00004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5" name="AutoShape 6" descr="*">
          <a:extLst>
            <a:ext uri="{FF2B5EF4-FFF2-40B4-BE49-F238E27FC236}">
              <a16:creationId xmlns:a16="http://schemas.microsoft.com/office/drawing/2014/main" xmlns="" id="{00000000-0008-0000-0000-00004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6" name="AutoShape 5" descr="*">
          <a:extLst>
            <a:ext uri="{FF2B5EF4-FFF2-40B4-BE49-F238E27FC236}">
              <a16:creationId xmlns:a16="http://schemas.microsoft.com/office/drawing/2014/main" xmlns="" id="{00000000-0008-0000-0000-00004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7" name="AutoShape 6" descr="*">
          <a:extLst>
            <a:ext uri="{FF2B5EF4-FFF2-40B4-BE49-F238E27FC236}">
              <a16:creationId xmlns:a16="http://schemas.microsoft.com/office/drawing/2014/main" xmlns="" id="{00000000-0008-0000-0000-00004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8" name="AutoShape 5" descr="*">
          <a:extLst>
            <a:ext uri="{FF2B5EF4-FFF2-40B4-BE49-F238E27FC236}">
              <a16:creationId xmlns:a16="http://schemas.microsoft.com/office/drawing/2014/main" xmlns="" id="{00000000-0008-0000-0000-00004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9" name="AutoShape 6" descr="*">
          <a:extLst>
            <a:ext uri="{FF2B5EF4-FFF2-40B4-BE49-F238E27FC236}">
              <a16:creationId xmlns:a16="http://schemas.microsoft.com/office/drawing/2014/main" xmlns="" id="{00000000-0008-0000-0000-00004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0" name="AutoShape 5" descr="*">
          <a:extLst>
            <a:ext uri="{FF2B5EF4-FFF2-40B4-BE49-F238E27FC236}">
              <a16:creationId xmlns:a16="http://schemas.microsoft.com/office/drawing/2014/main" xmlns="" id="{00000000-0008-0000-0000-00004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1" name="AutoShape 6" descr="*">
          <a:extLst>
            <a:ext uri="{FF2B5EF4-FFF2-40B4-BE49-F238E27FC236}">
              <a16:creationId xmlns:a16="http://schemas.microsoft.com/office/drawing/2014/main" xmlns="" id="{00000000-0008-0000-0000-00004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2" name="AutoShape 5" descr="*">
          <a:extLst>
            <a:ext uri="{FF2B5EF4-FFF2-40B4-BE49-F238E27FC236}">
              <a16:creationId xmlns:a16="http://schemas.microsoft.com/office/drawing/2014/main" xmlns="" id="{00000000-0008-0000-0000-00004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3" name="AutoShape 6" descr="*">
          <a:extLst>
            <a:ext uri="{FF2B5EF4-FFF2-40B4-BE49-F238E27FC236}">
              <a16:creationId xmlns:a16="http://schemas.microsoft.com/office/drawing/2014/main" xmlns="" id="{00000000-0008-0000-0000-00004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4" name="AutoShape 5" descr="*">
          <a:extLst>
            <a:ext uri="{FF2B5EF4-FFF2-40B4-BE49-F238E27FC236}">
              <a16:creationId xmlns:a16="http://schemas.microsoft.com/office/drawing/2014/main" xmlns="" id="{00000000-0008-0000-0000-00004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5" name="AutoShape 6" descr="*">
          <a:extLst>
            <a:ext uri="{FF2B5EF4-FFF2-40B4-BE49-F238E27FC236}">
              <a16:creationId xmlns:a16="http://schemas.microsoft.com/office/drawing/2014/main" xmlns="" id="{00000000-0008-0000-0000-00004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6" name="AutoShape 5" descr="*">
          <a:extLst>
            <a:ext uri="{FF2B5EF4-FFF2-40B4-BE49-F238E27FC236}">
              <a16:creationId xmlns:a16="http://schemas.microsoft.com/office/drawing/2014/main" xmlns="" id="{00000000-0008-0000-0000-00005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7" name="AutoShape 6" descr="*">
          <a:extLst>
            <a:ext uri="{FF2B5EF4-FFF2-40B4-BE49-F238E27FC236}">
              <a16:creationId xmlns:a16="http://schemas.microsoft.com/office/drawing/2014/main" xmlns="" id="{00000000-0008-0000-0000-00005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8" name="AutoShape 5" descr="*">
          <a:extLst>
            <a:ext uri="{FF2B5EF4-FFF2-40B4-BE49-F238E27FC236}">
              <a16:creationId xmlns:a16="http://schemas.microsoft.com/office/drawing/2014/main" xmlns="" id="{00000000-0008-0000-0000-00005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9" name="AutoShape 6" descr="*">
          <a:extLst>
            <a:ext uri="{FF2B5EF4-FFF2-40B4-BE49-F238E27FC236}">
              <a16:creationId xmlns:a16="http://schemas.microsoft.com/office/drawing/2014/main" xmlns="" id="{00000000-0008-0000-0000-00005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0" name="AutoShape 5" descr="*">
          <a:extLst>
            <a:ext uri="{FF2B5EF4-FFF2-40B4-BE49-F238E27FC236}">
              <a16:creationId xmlns:a16="http://schemas.microsoft.com/office/drawing/2014/main" xmlns="" id="{00000000-0008-0000-0000-00005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1" name="AutoShape 6" descr="*">
          <a:extLst>
            <a:ext uri="{FF2B5EF4-FFF2-40B4-BE49-F238E27FC236}">
              <a16:creationId xmlns:a16="http://schemas.microsoft.com/office/drawing/2014/main" xmlns="" id="{00000000-0008-0000-0000-00005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2" name="AutoShape 5" descr="*">
          <a:extLst>
            <a:ext uri="{FF2B5EF4-FFF2-40B4-BE49-F238E27FC236}">
              <a16:creationId xmlns:a16="http://schemas.microsoft.com/office/drawing/2014/main" xmlns="" id="{00000000-0008-0000-0000-00005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3" name="AutoShape 6" descr="*">
          <a:extLst>
            <a:ext uri="{FF2B5EF4-FFF2-40B4-BE49-F238E27FC236}">
              <a16:creationId xmlns:a16="http://schemas.microsoft.com/office/drawing/2014/main" xmlns="" id="{00000000-0008-0000-0000-00005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4" name="AutoShape 5" descr="*">
          <a:extLst>
            <a:ext uri="{FF2B5EF4-FFF2-40B4-BE49-F238E27FC236}">
              <a16:creationId xmlns:a16="http://schemas.microsoft.com/office/drawing/2014/main" xmlns="" id="{00000000-0008-0000-0000-00005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5" name="AutoShape 6" descr="*">
          <a:extLst>
            <a:ext uri="{FF2B5EF4-FFF2-40B4-BE49-F238E27FC236}">
              <a16:creationId xmlns:a16="http://schemas.microsoft.com/office/drawing/2014/main" xmlns="" id="{00000000-0008-0000-0000-00005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6" name="AutoShape 5" descr="*">
          <a:extLst>
            <a:ext uri="{FF2B5EF4-FFF2-40B4-BE49-F238E27FC236}">
              <a16:creationId xmlns:a16="http://schemas.microsoft.com/office/drawing/2014/main" xmlns="" id="{00000000-0008-0000-0000-00005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7" name="AutoShape 6" descr="*">
          <a:extLst>
            <a:ext uri="{FF2B5EF4-FFF2-40B4-BE49-F238E27FC236}">
              <a16:creationId xmlns:a16="http://schemas.microsoft.com/office/drawing/2014/main" xmlns="" id="{00000000-0008-0000-0000-00005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8" name="AutoShape 5" descr="*">
          <a:extLst>
            <a:ext uri="{FF2B5EF4-FFF2-40B4-BE49-F238E27FC236}">
              <a16:creationId xmlns:a16="http://schemas.microsoft.com/office/drawing/2014/main" xmlns="" id="{00000000-0008-0000-0000-00005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9" name="AutoShape 6" descr="*">
          <a:extLst>
            <a:ext uri="{FF2B5EF4-FFF2-40B4-BE49-F238E27FC236}">
              <a16:creationId xmlns:a16="http://schemas.microsoft.com/office/drawing/2014/main" xmlns="" id="{00000000-0008-0000-0000-00005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0" name="AutoShape 5" descr="*">
          <a:extLst>
            <a:ext uri="{FF2B5EF4-FFF2-40B4-BE49-F238E27FC236}">
              <a16:creationId xmlns:a16="http://schemas.microsoft.com/office/drawing/2014/main" xmlns="" id="{00000000-0008-0000-0000-00005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1" name="AutoShape 6" descr="*">
          <a:extLst>
            <a:ext uri="{FF2B5EF4-FFF2-40B4-BE49-F238E27FC236}">
              <a16:creationId xmlns:a16="http://schemas.microsoft.com/office/drawing/2014/main" xmlns="" id="{00000000-0008-0000-0000-00005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2" name="AutoShape 5" descr="*">
          <a:extLst>
            <a:ext uri="{FF2B5EF4-FFF2-40B4-BE49-F238E27FC236}">
              <a16:creationId xmlns:a16="http://schemas.microsoft.com/office/drawing/2014/main" xmlns="" id="{00000000-0008-0000-0000-00006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3" name="AutoShape 6" descr="*">
          <a:extLst>
            <a:ext uri="{FF2B5EF4-FFF2-40B4-BE49-F238E27FC236}">
              <a16:creationId xmlns:a16="http://schemas.microsoft.com/office/drawing/2014/main" xmlns="" id="{00000000-0008-0000-0000-00006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4" name="AutoShape 5" descr="*">
          <a:extLst>
            <a:ext uri="{FF2B5EF4-FFF2-40B4-BE49-F238E27FC236}">
              <a16:creationId xmlns:a16="http://schemas.microsoft.com/office/drawing/2014/main" xmlns="" id="{00000000-0008-0000-0000-00006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5" name="AutoShape 6" descr="*">
          <a:extLst>
            <a:ext uri="{FF2B5EF4-FFF2-40B4-BE49-F238E27FC236}">
              <a16:creationId xmlns:a16="http://schemas.microsoft.com/office/drawing/2014/main" xmlns="" id="{00000000-0008-0000-0000-00006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6" name="AutoShape 5" descr="*">
          <a:extLst>
            <a:ext uri="{FF2B5EF4-FFF2-40B4-BE49-F238E27FC236}">
              <a16:creationId xmlns:a16="http://schemas.microsoft.com/office/drawing/2014/main" xmlns="" id="{00000000-0008-0000-0000-00006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7" name="AutoShape 6" descr="*">
          <a:extLst>
            <a:ext uri="{FF2B5EF4-FFF2-40B4-BE49-F238E27FC236}">
              <a16:creationId xmlns:a16="http://schemas.microsoft.com/office/drawing/2014/main" xmlns="" id="{00000000-0008-0000-0000-00006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8" name="AutoShape 5" descr="*">
          <a:extLst>
            <a:ext uri="{FF2B5EF4-FFF2-40B4-BE49-F238E27FC236}">
              <a16:creationId xmlns:a16="http://schemas.microsoft.com/office/drawing/2014/main" xmlns="" id="{00000000-0008-0000-0000-00006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9" name="AutoShape 6" descr="*">
          <a:extLst>
            <a:ext uri="{FF2B5EF4-FFF2-40B4-BE49-F238E27FC236}">
              <a16:creationId xmlns:a16="http://schemas.microsoft.com/office/drawing/2014/main" xmlns="" id="{00000000-0008-0000-0000-00006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0" name="AutoShape 5" descr="*">
          <a:extLst>
            <a:ext uri="{FF2B5EF4-FFF2-40B4-BE49-F238E27FC236}">
              <a16:creationId xmlns:a16="http://schemas.microsoft.com/office/drawing/2014/main" xmlns="" id="{00000000-0008-0000-0000-00006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1" name="AutoShape 6" descr="*">
          <a:extLst>
            <a:ext uri="{FF2B5EF4-FFF2-40B4-BE49-F238E27FC236}">
              <a16:creationId xmlns:a16="http://schemas.microsoft.com/office/drawing/2014/main" xmlns="" id="{00000000-0008-0000-0000-00006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2" name="AutoShape 5" descr="*">
          <a:extLst>
            <a:ext uri="{FF2B5EF4-FFF2-40B4-BE49-F238E27FC236}">
              <a16:creationId xmlns:a16="http://schemas.microsoft.com/office/drawing/2014/main" xmlns="" id="{00000000-0008-0000-0000-00006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3" name="AutoShape 6" descr="*">
          <a:extLst>
            <a:ext uri="{FF2B5EF4-FFF2-40B4-BE49-F238E27FC236}">
              <a16:creationId xmlns:a16="http://schemas.microsoft.com/office/drawing/2014/main" xmlns="" id="{00000000-0008-0000-0000-00006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4" name="AutoShape 5" descr="*">
          <a:extLst>
            <a:ext uri="{FF2B5EF4-FFF2-40B4-BE49-F238E27FC236}">
              <a16:creationId xmlns:a16="http://schemas.microsoft.com/office/drawing/2014/main" xmlns="" id="{00000000-0008-0000-0000-00006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5" name="AutoShape 6" descr="*">
          <a:extLst>
            <a:ext uri="{FF2B5EF4-FFF2-40B4-BE49-F238E27FC236}">
              <a16:creationId xmlns:a16="http://schemas.microsoft.com/office/drawing/2014/main" xmlns="" id="{00000000-0008-0000-0000-00006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6" name="AutoShape 5" descr="*">
          <a:extLst>
            <a:ext uri="{FF2B5EF4-FFF2-40B4-BE49-F238E27FC236}">
              <a16:creationId xmlns:a16="http://schemas.microsoft.com/office/drawing/2014/main" xmlns="" id="{00000000-0008-0000-0000-00006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7" name="AutoShape 6" descr="*">
          <a:extLst>
            <a:ext uri="{FF2B5EF4-FFF2-40B4-BE49-F238E27FC236}">
              <a16:creationId xmlns:a16="http://schemas.microsoft.com/office/drawing/2014/main" xmlns="" id="{00000000-0008-0000-0000-00006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8" name="AutoShape 5" descr="*">
          <a:extLst>
            <a:ext uri="{FF2B5EF4-FFF2-40B4-BE49-F238E27FC236}">
              <a16:creationId xmlns:a16="http://schemas.microsoft.com/office/drawing/2014/main" xmlns="" id="{00000000-0008-0000-0000-00007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9" name="AutoShape 6" descr="*">
          <a:extLst>
            <a:ext uri="{FF2B5EF4-FFF2-40B4-BE49-F238E27FC236}">
              <a16:creationId xmlns:a16="http://schemas.microsoft.com/office/drawing/2014/main" xmlns="" id="{00000000-0008-0000-0000-00007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0" name="AutoShape 5" descr="*">
          <a:extLst>
            <a:ext uri="{FF2B5EF4-FFF2-40B4-BE49-F238E27FC236}">
              <a16:creationId xmlns:a16="http://schemas.microsoft.com/office/drawing/2014/main" xmlns="" id="{00000000-0008-0000-0000-00007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1" name="AutoShape 6" descr="*">
          <a:extLst>
            <a:ext uri="{FF2B5EF4-FFF2-40B4-BE49-F238E27FC236}">
              <a16:creationId xmlns:a16="http://schemas.microsoft.com/office/drawing/2014/main" xmlns="" id="{00000000-0008-0000-0000-00007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2" name="AutoShape 5" descr="*">
          <a:extLst>
            <a:ext uri="{FF2B5EF4-FFF2-40B4-BE49-F238E27FC236}">
              <a16:creationId xmlns:a16="http://schemas.microsoft.com/office/drawing/2014/main" xmlns="" id="{00000000-0008-0000-0000-00007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3" name="AutoShape 6" descr="*">
          <a:extLst>
            <a:ext uri="{FF2B5EF4-FFF2-40B4-BE49-F238E27FC236}">
              <a16:creationId xmlns:a16="http://schemas.microsoft.com/office/drawing/2014/main" xmlns="" id="{00000000-0008-0000-0000-00007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4" name="AutoShape 5" descr="*">
          <a:extLst>
            <a:ext uri="{FF2B5EF4-FFF2-40B4-BE49-F238E27FC236}">
              <a16:creationId xmlns:a16="http://schemas.microsoft.com/office/drawing/2014/main" xmlns="" id="{00000000-0008-0000-0000-00007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5" name="AutoShape 6" descr="*">
          <a:extLst>
            <a:ext uri="{FF2B5EF4-FFF2-40B4-BE49-F238E27FC236}">
              <a16:creationId xmlns:a16="http://schemas.microsoft.com/office/drawing/2014/main" xmlns="" id="{00000000-0008-0000-0000-00007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6" name="AutoShape 5" descr="*">
          <a:extLst>
            <a:ext uri="{FF2B5EF4-FFF2-40B4-BE49-F238E27FC236}">
              <a16:creationId xmlns:a16="http://schemas.microsoft.com/office/drawing/2014/main" xmlns="" id="{00000000-0008-0000-0000-00007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7" name="AutoShape 6" descr="*">
          <a:extLst>
            <a:ext uri="{FF2B5EF4-FFF2-40B4-BE49-F238E27FC236}">
              <a16:creationId xmlns:a16="http://schemas.microsoft.com/office/drawing/2014/main" xmlns="" id="{00000000-0008-0000-0000-00007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8" name="AutoShape 5" descr="*">
          <a:extLst>
            <a:ext uri="{FF2B5EF4-FFF2-40B4-BE49-F238E27FC236}">
              <a16:creationId xmlns:a16="http://schemas.microsoft.com/office/drawing/2014/main" xmlns="" id="{00000000-0008-0000-0000-00007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9" name="AutoShape 6" descr="*">
          <a:extLst>
            <a:ext uri="{FF2B5EF4-FFF2-40B4-BE49-F238E27FC236}">
              <a16:creationId xmlns:a16="http://schemas.microsoft.com/office/drawing/2014/main" xmlns="" id="{00000000-0008-0000-0000-00007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0" name="AutoShape 5" descr="*">
          <a:extLst>
            <a:ext uri="{FF2B5EF4-FFF2-40B4-BE49-F238E27FC236}">
              <a16:creationId xmlns:a16="http://schemas.microsoft.com/office/drawing/2014/main" xmlns="" id="{00000000-0008-0000-0000-00007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1" name="AutoShape 6" descr="*">
          <a:extLst>
            <a:ext uri="{FF2B5EF4-FFF2-40B4-BE49-F238E27FC236}">
              <a16:creationId xmlns:a16="http://schemas.microsoft.com/office/drawing/2014/main" xmlns="" id="{00000000-0008-0000-0000-00007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2" name="AutoShape 5" descr="*">
          <a:extLst>
            <a:ext uri="{FF2B5EF4-FFF2-40B4-BE49-F238E27FC236}">
              <a16:creationId xmlns:a16="http://schemas.microsoft.com/office/drawing/2014/main" xmlns="" id="{00000000-0008-0000-0000-00007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3" name="AutoShape 6" descr="*">
          <a:extLst>
            <a:ext uri="{FF2B5EF4-FFF2-40B4-BE49-F238E27FC236}">
              <a16:creationId xmlns:a16="http://schemas.microsoft.com/office/drawing/2014/main" xmlns="" id="{00000000-0008-0000-0000-00007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4" name="AutoShape 5" descr="*">
          <a:extLst>
            <a:ext uri="{FF2B5EF4-FFF2-40B4-BE49-F238E27FC236}">
              <a16:creationId xmlns:a16="http://schemas.microsoft.com/office/drawing/2014/main" xmlns="" id="{00000000-0008-0000-0000-00008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5" name="AutoShape 6" descr="*">
          <a:extLst>
            <a:ext uri="{FF2B5EF4-FFF2-40B4-BE49-F238E27FC236}">
              <a16:creationId xmlns:a16="http://schemas.microsoft.com/office/drawing/2014/main" xmlns="" id="{00000000-0008-0000-0000-00008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6" name="AutoShape 5" descr="*">
          <a:extLst>
            <a:ext uri="{FF2B5EF4-FFF2-40B4-BE49-F238E27FC236}">
              <a16:creationId xmlns:a16="http://schemas.microsoft.com/office/drawing/2014/main" xmlns="" id="{00000000-0008-0000-0000-00008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7" name="AutoShape 6" descr="*">
          <a:extLst>
            <a:ext uri="{FF2B5EF4-FFF2-40B4-BE49-F238E27FC236}">
              <a16:creationId xmlns:a16="http://schemas.microsoft.com/office/drawing/2014/main" xmlns="" id="{00000000-0008-0000-0000-00008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8" name="AutoShape 5" descr="*">
          <a:extLst>
            <a:ext uri="{FF2B5EF4-FFF2-40B4-BE49-F238E27FC236}">
              <a16:creationId xmlns:a16="http://schemas.microsoft.com/office/drawing/2014/main" xmlns="" id="{00000000-0008-0000-0000-00008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9" name="AutoShape 6" descr="*">
          <a:extLst>
            <a:ext uri="{FF2B5EF4-FFF2-40B4-BE49-F238E27FC236}">
              <a16:creationId xmlns:a16="http://schemas.microsoft.com/office/drawing/2014/main" xmlns="" id="{00000000-0008-0000-0000-00008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0" name="AutoShape 5" descr="*">
          <a:extLst>
            <a:ext uri="{FF2B5EF4-FFF2-40B4-BE49-F238E27FC236}">
              <a16:creationId xmlns:a16="http://schemas.microsoft.com/office/drawing/2014/main" xmlns="" id="{00000000-0008-0000-0000-00008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1" name="AutoShape 6" descr="*">
          <a:extLst>
            <a:ext uri="{FF2B5EF4-FFF2-40B4-BE49-F238E27FC236}">
              <a16:creationId xmlns:a16="http://schemas.microsoft.com/office/drawing/2014/main" xmlns="" id="{00000000-0008-0000-0000-00008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2" name="AutoShape 5" descr="*">
          <a:extLst>
            <a:ext uri="{FF2B5EF4-FFF2-40B4-BE49-F238E27FC236}">
              <a16:creationId xmlns:a16="http://schemas.microsoft.com/office/drawing/2014/main" xmlns="" id="{00000000-0008-0000-0000-00008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3" name="AutoShape 6" descr="*">
          <a:extLst>
            <a:ext uri="{FF2B5EF4-FFF2-40B4-BE49-F238E27FC236}">
              <a16:creationId xmlns:a16="http://schemas.microsoft.com/office/drawing/2014/main" xmlns="" id="{00000000-0008-0000-0000-00008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4" name="AutoShape 5" descr="*">
          <a:extLst>
            <a:ext uri="{FF2B5EF4-FFF2-40B4-BE49-F238E27FC236}">
              <a16:creationId xmlns:a16="http://schemas.microsoft.com/office/drawing/2014/main" xmlns="" id="{00000000-0008-0000-0000-00008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5" name="AutoShape 6" descr="*">
          <a:extLst>
            <a:ext uri="{FF2B5EF4-FFF2-40B4-BE49-F238E27FC236}">
              <a16:creationId xmlns:a16="http://schemas.microsoft.com/office/drawing/2014/main" xmlns="" id="{00000000-0008-0000-0000-00008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6" name="AutoShape 5" descr="*">
          <a:extLst>
            <a:ext uri="{FF2B5EF4-FFF2-40B4-BE49-F238E27FC236}">
              <a16:creationId xmlns:a16="http://schemas.microsoft.com/office/drawing/2014/main" xmlns="" id="{00000000-0008-0000-0000-00008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7" name="AutoShape 6" descr="*">
          <a:extLst>
            <a:ext uri="{FF2B5EF4-FFF2-40B4-BE49-F238E27FC236}">
              <a16:creationId xmlns:a16="http://schemas.microsoft.com/office/drawing/2014/main" xmlns="" id="{00000000-0008-0000-0000-00008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8" name="AutoShape 5" descr="*">
          <a:extLst>
            <a:ext uri="{FF2B5EF4-FFF2-40B4-BE49-F238E27FC236}">
              <a16:creationId xmlns:a16="http://schemas.microsoft.com/office/drawing/2014/main" xmlns="" id="{00000000-0008-0000-0000-00008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9" name="AutoShape 6" descr="*">
          <a:extLst>
            <a:ext uri="{FF2B5EF4-FFF2-40B4-BE49-F238E27FC236}">
              <a16:creationId xmlns:a16="http://schemas.microsoft.com/office/drawing/2014/main" xmlns="" id="{00000000-0008-0000-0000-00008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0" name="AutoShape 5" descr="*">
          <a:extLst>
            <a:ext uri="{FF2B5EF4-FFF2-40B4-BE49-F238E27FC236}">
              <a16:creationId xmlns:a16="http://schemas.microsoft.com/office/drawing/2014/main" xmlns="" id="{00000000-0008-0000-0000-00009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1" name="AutoShape 6" descr="*">
          <a:extLst>
            <a:ext uri="{FF2B5EF4-FFF2-40B4-BE49-F238E27FC236}">
              <a16:creationId xmlns:a16="http://schemas.microsoft.com/office/drawing/2014/main" xmlns="" id="{00000000-0008-0000-0000-00009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2" name="AutoShape 5" descr="*">
          <a:extLst>
            <a:ext uri="{FF2B5EF4-FFF2-40B4-BE49-F238E27FC236}">
              <a16:creationId xmlns:a16="http://schemas.microsoft.com/office/drawing/2014/main" xmlns="" id="{00000000-0008-0000-0000-00009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3" name="AutoShape 6" descr="*">
          <a:extLst>
            <a:ext uri="{FF2B5EF4-FFF2-40B4-BE49-F238E27FC236}">
              <a16:creationId xmlns:a16="http://schemas.microsoft.com/office/drawing/2014/main" xmlns="" id="{00000000-0008-0000-0000-00009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4" name="AutoShape 5" descr="*">
          <a:extLst>
            <a:ext uri="{FF2B5EF4-FFF2-40B4-BE49-F238E27FC236}">
              <a16:creationId xmlns:a16="http://schemas.microsoft.com/office/drawing/2014/main" xmlns="" id="{00000000-0008-0000-0000-00009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5" name="AutoShape 6" descr="*">
          <a:extLst>
            <a:ext uri="{FF2B5EF4-FFF2-40B4-BE49-F238E27FC236}">
              <a16:creationId xmlns:a16="http://schemas.microsoft.com/office/drawing/2014/main" xmlns="" id="{00000000-0008-0000-0000-00009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6" name="AutoShape 5" descr="*">
          <a:extLst>
            <a:ext uri="{FF2B5EF4-FFF2-40B4-BE49-F238E27FC236}">
              <a16:creationId xmlns:a16="http://schemas.microsoft.com/office/drawing/2014/main" xmlns="" id="{00000000-0008-0000-0000-00009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7" name="AutoShape 6" descr="*">
          <a:extLst>
            <a:ext uri="{FF2B5EF4-FFF2-40B4-BE49-F238E27FC236}">
              <a16:creationId xmlns:a16="http://schemas.microsoft.com/office/drawing/2014/main" xmlns="" id="{00000000-0008-0000-0000-00009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8" name="AutoShape 5" descr="*">
          <a:extLst>
            <a:ext uri="{FF2B5EF4-FFF2-40B4-BE49-F238E27FC236}">
              <a16:creationId xmlns:a16="http://schemas.microsoft.com/office/drawing/2014/main" xmlns="" id="{00000000-0008-0000-0000-00009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9" name="AutoShape 6" descr="*">
          <a:extLst>
            <a:ext uri="{FF2B5EF4-FFF2-40B4-BE49-F238E27FC236}">
              <a16:creationId xmlns:a16="http://schemas.microsoft.com/office/drawing/2014/main" xmlns="" id="{00000000-0008-0000-0000-00009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0" name="AutoShape 5" descr="*">
          <a:extLst>
            <a:ext uri="{FF2B5EF4-FFF2-40B4-BE49-F238E27FC236}">
              <a16:creationId xmlns:a16="http://schemas.microsoft.com/office/drawing/2014/main" xmlns="" id="{00000000-0008-0000-0000-00009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1" name="AutoShape 6" descr="*">
          <a:extLst>
            <a:ext uri="{FF2B5EF4-FFF2-40B4-BE49-F238E27FC236}">
              <a16:creationId xmlns:a16="http://schemas.microsoft.com/office/drawing/2014/main" xmlns="" id="{00000000-0008-0000-0000-00009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2" name="AutoShape 5" descr="*">
          <a:extLst>
            <a:ext uri="{FF2B5EF4-FFF2-40B4-BE49-F238E27FC236}">
              <a16:creationId xmlns:a16="http://schemas.microsoft.com/office/drawing/2014/main" xmlns="" id="{00000000-0008-0000-0000-00009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3" name="AutoShape 6" descr="*">
          <a:extLst>
            <a:ext uri="{FF2B5EF4-FFF2-40B4-BE49-F238E27FC236}">
              <a16:creationId xmlns:a16="http://schemas.microsoft.com/office/drawing/2014/main" xmlns="" id="{00000000-0008-0000-0000-00009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4" name="AutoShape 5" descr="*">
          <a:extLst>
            <a:ext uri="{FF2B5EF4-FFF2-40B4-BE49-F238E27FC236}">
              <a16:creationId xmlns:a16="http://schemas.microsoft.com/office/drawing/2014/main" xmlns="" id="{00000000-0008-0000-0000-00009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5" name="AutoShape 6" descr="*">
          <a:extLst>
            <a:ext uri="{FF2B5EF4-FFF2-40B4-BE49-F238E27FC236}">
              <a16:creationId xmlns:a16="http://schemas.microsoft.com/office/drawing/2014/main" xmlns="" id="{00000000-0008-0000-0000-00009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6" name="AutoShape 5" descr="*">
          <a:extLst>
            <a:ext uri="{FF2B5EF4-FFF2-40B4-BE49-F238E27FC236}">
              <a16:creationId xmlns:a16="http://schemas.microsoft.com/office/drawing/2014/main" xmlns="" id="{00000000-0008-0000-0000-0000A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7" name="AutoShape 6" descr="*">
          <a:extLst>
            <a:ext uri="{FF2B5EF4-FFF2-40B4-BE49-F238E27FC236}">
              <a16:creationId xmlns:a16="http://schemas.microsoft.com/office/drawing/2014/main" xmlns="" id="{00000000-0008-0000-0000-0000A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8" name="AutoShape 5" descr="*">
          <a:extLst>
            <a:ext uri="{FF2B5EF4-FFF2-40B4-BE49-F238E27FC236}">
              <a16:creationId xmlns:a16="http://schemas.microsoft.com/office/drawing/2014/main" xmlns="" id="{00000000-0008-0000-0000-0000A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9" name="AutoShape 6" descr="*">
          <a:extLst>
            <a:ext uri="{FF2B5EF4-FFF2-40B4-BE49-F238E27FC236}">
              <a16:creationId xmlns:a16="http://schemas.microsoft.com/office/drawing/2014/main" xmlns="" id="{00000000-0008-0000-0000-0000A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0" name="AutoShape 5" descr="*">
          <a:extLst>
            <a:ext uri="{FF2B5EF4-FFF2-40B4-BE49-F238E27FC236}">
              <a16:creationId xmlns:a16="http://schemas.microsoft.com/office/drawing/2014/main" xmlns="" id="{00000000-0008-0000-0000-0000A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1" name="AutoShape 6" descr="*">
          <a:extLst>
            <a:ext uri="{FF2B5EF4-FFF2-40B4-BE49-F238E27FC236}">
              <a16:creationId xmlns:a16="http://schemas.microsoft.com/office/drawing/2014/main" xmlns="" id="{00000000-0008-0000-0000-0000A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2" name="AutoShape 5" descr="*">
          <a:extLst>
            <a:ext uri="{FF2B5EF4-FFF2-40B4-BE49-F238E27FC236}">
              <a16:creationId xmlns:a16="http://schemas.microsoft.com/office/drawing/2014/main" xmlns="" id="{00000000-0008-0000-0000-0000A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3" name="AutoShape 6" descr="*">
          <a:extLst>
            <a:ext uri="{FF2B5EF4-FFF2-40B4-BE49-F238E27FC236}">
              <a16:creationId xmlns:a16="http://schemas.microsoft.com/office/drawing/2014/main" xmlns="" id="{00000000-0008-0000-0000-0000A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4" name="AutoShape 5" descr="*">
          <a:extLst>
            <a:ext uri="{FF2B5EF4-FFF2-40B4-BE49-F238E27FC236}">
              <a16:creationId xmlns:a16="http://schemas.microsoft.com/office/drawing/2014/main" xmlns="" id="{00000000-0008-0000-0000-0000A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5" name="AutoShape 6" descr="*">
          <a:extLst>
            <a:ext uri="{FF2B5EF4-FFF2-40B4-BE49-F238E27FC236}">
              <a16:creationId xmlns:a16="http://schemas.microsoft.com/office/drawing/2014/main" xmlns="" id="{00000000-0008-0000-0000-0000A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6" name="AutoShape 5" descr="*">
          <a:extLst>
            <a:ext uri="{FF2B5EF4-FFF2-40B4-BE49-F238E27FC236}">
              <a16:creationId xmlns:a16="http://schemas.microsoft.com/office/drawing/2014/main" xmlns="" id="{00000000-0008-0000-0000-0000A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7" name="AutoShape 6" descr="*">
          <a:extLst>
            <a:ext uri="{FF2B5EF4-FFF2-40B4-BE49-F238E27FC236}">
              <a16:creationId xmlns:a16="http://schemas.microsoft.com/office/drawing/2014/main" xmlns="" id="{00000000-0008-0000-0000-0000A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8" name="AutoShape 5" descr="*">
          <a:extLst>
            <a:ext uri="{FF2B5EF4-FFF2-40B4-BE49-F238E27FC236}">
              <a16:creationId xmlns:a16="http://schemas.microsoft.com/office/drawing/2014/main" xmlns="" id="{00000000-0008-0000-0000-0000A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9" name="AutoShape 6" descr="*">
          <a:extLst>
            <a:ext uri="{FF2B5EF4-FFF2-40B4-BE49-F238E27FC236}">
              <a16:creationId xmlns:a16="http://schemas.microsoft.com/office/drawing/2014/main" xmlns="" id="{00000000-0008-0000-0000-0000A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0" name="AutoShape 5" descr="*">
          <a:extLst>
            <a:ext uri="{FF2B5EF4-FFF2-40B4-BE49-F238E27FC236}">
              <a16:creationId xmlns:a16="http://schemas.microsoft.com/office/drawing/2014/main" xmlns="" id="{00000000-0008-0000-0000-0000A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1" name="AutoShape 6" descr="*">
          <a:extLst>
            <a:ext uri="{FF2B5EF4-FFF2-40B4-BE49-F238E27FC236}">
              <a16:creationId xmlns:a16="http://schemas.microsoft.com/office/drawing/2014/main" xmlns="" id="{00000000-0008-0000-0000-0000A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2" name="AutoShape 5" descr="*">
          <a:extLst>
            <a:ext uri="{FF2B5EF4-FFF2-40B4-BE49-F238E27FC236}">
              <a16:creationId xmlns:a16="http://schemas.microsoft.com/office/drawing/2014/main" xmlns="" id="{00000000-0008-0000-0000-0000B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3" name="AutoShape 6" descr="*">
          <a:extLst>
            <a:ext uri="{FF2B5EF4-FFF2-40B4-BE49-F238E27FC236}">
              <a16:creationId xmlns:a16="http://schemas.microsoft.com/office/drawing/2014/main" xmlns="" id="{00000000-0008-0000-0000-0000B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4" name="AutoShape 5" descr="*">
          <a:extLst>
            <a:ext uri="{FF2B5EF4-FFF2-40B4-BE49-F238E27FC236}">
              <a16:creationId xmlns:a16="http://schemas.microsoft.com/office/drawing/2014/main" xmlns="" id="{00000000-0008-0000-0000-0000B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5" name="AutoShape 6" descr="*">
          <a:extLst>
            <a:ext uri="{FF2B5EF4-FFF2-40B4-BE49-F238E27FC236}">
              <a16:creationId xmlns:a16="http://schemas.microsoft.com/office/drawing/2014/main" xmlns="" id="{00000000-0008-0000-0000-0000B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6" name="AutoShape 5" descr="*">
          <a:extLst>
            <a:ext uri="{FF2B5EF4-FFF2-40B4-BE49-F238E27FC236}">
              <a16:creationId xmlns:a16="http://schemas.microsoft.com/office/drawing/2014/main" xmlns="" id="{00000000-0008-0000-0000-0000B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7" name="AutoShape 6" descr="*">
          <a:extLst>
            <a:ext uri="{FF2B5EF4-FFF2-40B4-BE49-F238E27FC236}">
              <a16:creationId xmlns:a16="http://schemas.microsoft.com/office/drawing/2014/main" xmlns="" id="{00000000-0008-0000-0000-0000B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8" name="AutoShape 5" descr="*">
          <a:extLst>
            <a:ext uri="{FF2B5EF4-FFF2-40B4-BE49-F238E27FC236}">
              <a16:creationId xmlns:a16="http://schemas.microsoft.com/office/drawing/2014/main" xmlns="" id="{00000000-0008-0000-0000-0000B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9" name="AutoShape 6" descr="*">
          <a:extLst>
            <a:ext uri="{FF2B5EF4-FFF2-40B4-BE49-F238E27FC236}">
              <a16:creationId xmlns:a16="http://schemas.microsoft.com/office/drawing/2014/main" xmlns="" id="{00000000-0008-0000-0000-0000B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0" name="AutoShape 5" descr="*">
          <a:extLst>
            <a:ext uri="{FF2B5EF4-FFF2-40B4-BE49-F238E27FC236}">
              <a16:creationId xmlns:a16="http://schemas.microsoft.com/office/drawing/2014/main" xmlns="" id="{00000000-0008-0000-0000-0000B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1" name="AutoShape 6" descr="*">
          <a:extLst>
            <a:ext uri="{FF2B5EF4-FFF2-40B4-BE49-F238E27FC236}">
              <a16:creationId xmlns:a16="http://schemas.microsoft.com/office/drawing/2014/main" xmlns="" id="{00000000-0008-0000-0000-0000B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2" name="AutoShape 5" descr="*">
          <a:extLst>
            <a:ext uri="{FF2B5EF4-FFF2-40B4-BE49-F238E27FC236}">
              <a16:creationId xmlns:a16="http://schemas.microsoft.com/office/drawing/2014/main" xmlns="" id="{00000000-0008-0000-0000-0000B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3" name="AutoShape 6" descr="*">
          <a:extLst>
            <a:ext uri="{FF2B5EF4-FFF2-40B4-BE49-F238E27FC236}">
              <a16:creationId xmlns:a16="http://schemas.microsoft.com/office/drawing/2014/main" xmlns="" id="{00000000-0008-0000-0000-0000B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4" name="AutoShape 5" descr="*">
          <a:extLst>
            <a:ext uri="{FF2B5EF4-FFF2-40B4-BE49-F238E27FC236}">
              <a16:creationId xmlns:a16="http://schemas.microsoft.com/office/drawing/2014/main" xmlns="" id="{00000000-0008-0000-0000-0000B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5" name="AutoShape 6" descr="*">
          <a:extLst>
            <a:ext uri="{FF2B5EF4-FFF2-40B4-BE49-F238E27FC236}">
              <a16:creationId xmlns:a16="http://schemas.microsoft.com/office/drawing/2014/main" xmlns="" id="{00000000-0008-0000-0000-0000B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6" name="AutoShape 5" descr="*">
          <a:extLst>
            <a:ext uri="{FF2B5EF4-FFF2-40B4-BE49-F238E27FC236}">
              <a16:creationId xmlns:a16="http://schemas.microsoft.com/office/drawing/2014/main" xmlns="" id="{00000000-0008-0000-0000-0000B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7" name="AutoShape 6" descr="*">
          <a:extLst>
            <a:ext uri="{FF2B5EF4-FFF2-40B4-BE49-F238E27FC236}">
              <a16:creationId xmlns:a16="http://schemas.microsoft.com/office/drawing/2014/main" xmlns="" id="{00000000-0008-0000-0000-0000B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8" name="AutoShape 5" descr="*">
          <a:extLst>
            <a:ext uri="{FF2B5EF4-FFF2-40B4-BE49-F238E27FC236}">
              <a16:creationId xmlns:a16="http://schemas.microsoft.com/office/drawing/2014/main" xmlns="" id="{00000000-0008-0000-0000-0000C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9" name="AutoShape 6" descr="*">
          <a:extLst>
            <a:ext uri="{FF2B5EF4-FFF2-40B4-BE49-F238E27FC236}">
              <a16:creationId xmlns:a16="http://schemas.microsoft.com/office/drawing/2014/main" xmlns="" id="{00000000-0008-0000-0000-0000C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0" name="AutoShape 5" descr="*">
          <a:extLst>
            <a:ext uri="{FF2B5EF4-FFF2-40B4-BE49-F238E27FC236}">
              <a16:creationId xmlns:a16="http://schemas.microsoft.com/office/drawing/2014/main" xmlns="" id="{00000000-0008-0000-0000-0000C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1" name="AutoShape 6" descr="*">
          <a:extLst>
            <a:ext uri="{FF2B5EF4-FFF2-40B4-BE49-F238E27FC236}">
              <a16:creationId xmlns:a16="http://schemas.microsoft.com/office/drawing/2014/main" xmlns="" id="{00000000-0008-0000-0000-0000C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2" name="AutoShape 5" descr="*">
          <a:extLst>
            <a:ext uri="{FF2B5EF4-FFF2-40B4-BE49-F238E27FC236}">
              <a16:creationId xmlns:a16="http://schemas.microsoft.com/office/drawing/2014/main" xmlns="" id="{00000000-0008-0000-0000-0000C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3" name="AutoShape 6" descr="*">
          <a:extLst>
            <a:ext uri="{FF2B5EF4-FFF2-40B4-BE49-F238E27FC236}">
              <a16:creationId xmlns:a16="http://schemas.microsoft.com/office/drawing/2014/main" xmlns="" id="{00000000-0008-0000-0000-0000C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4" name="AutoShape 5" descr="*">
          <a:extLst>
            <a:ext uri="{FF2B5EF4-FFF2-40B4-BE49-F238E27FC236}">
              <a16:creationId xmlns:a16="http://schemas.microsoft.com/office/drawing/2014/main" xmlns="" id="{00000000-0008-0000-0000-0000C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5" name="AutoShape 6" descr="*">
          <a:extLst>
            <a:ext uri="{FF2B5EF4-FFF2-40B4-BE49-F238E27FC236}">
              <a16:creationId xmlns:a16="http://schemas.microsoft.com/office/drawing/2014/main" xmlns="" id="{00000000-0008-0000-0000-0000C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6" name="AutoShape 5" descr="*">
          <a:extLst>
            <a:ext uri="{FF2B5EF4-FFF2-40B4-BE49-F238E27FC236}">
              <a16:creationId xmlns:a16="http://schemas.microsoft.com/office/drawing/2014/main" xmlns="" id="{00000000-0008-0000-0000-0000C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7" name="AutoShape 6" descr="*">
          <a:extLst>
            <a:ext uri="{FF2B5EF4-FFF2-40B4-BE49-F238E27FC236}">
              <a16:creationId xmlns:a16="http://schemas.microsoft.com/office/drawing/2014/main" xmlns="" id="{00000000-0008-0000-0000-0000C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8" name="AutoShape 5" descr="*">
          <a:extLst>
            <a:ext uri="{FF2B5EF4-FFF2-40B4-BE49-F238E27FC236}">
              <a16:creationId xmlns:a16="http://schemas.microsoft.com/office/drawing/2014/main" xmlns="" id="{00000000-0008-0000-0000-0000C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9" name="AutoShape 6" descr="*">
          <a:extLst>
            <a:ext uri="{FF2B5EF4-FFF2-40B4-BE49-F238E27FC236}">
              <a16:creationId xmlns:a16="http://schemas.microsoft.com/office/drawing/2014/main" xmlns="" id="{00000000-0008-0000-0000-0000C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0" name="AutoShape 5" descr="*">
          <a:extLst>
            <a:ext uri="{FF2B5EF4-FFF2-40B4-BE49-F238E27FC236}">
              <a16:creationId xmlns:a16="http://schemas.microsoft.com/office/drawing/2014/main" xmlns="" id="{00000000-0008-0000-0000-0000C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1" name="AutoShape 6" descr="*">
          <a:extLst>
            <a:ext uri="{FF2B5EF4-FFF2-40B4-BE49-F238E27FC236}">
              <a16:creationId xmlns:a16="http://schemas.microsoft.com/office/drawing/2014/main" xmlns="" id="{00000000-0008-0000-0000-0000C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2" name="AutoShape 5" descr="*">
          <a:extLst>
            <a:ext uri="{FF2B5EF4-FFF2-40B4-BE49-F238E27FC236}">
              <a16:creationId xmlns:a16="http://schemas.microsoft.com/office/drawing/2014/main" xmlns="" id="{00000000-0008-0000-0000-0000C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3" name="AutoShape 6" descr="*">
          <a:extLst>
            <a:ext uri="{FF2B5EF4-FFF2-40B4-BE49-F238E27FC236}">
              <a16:creationId xmlns:a16="http://schemas.microsoft.com/office/drawing/2014/main" xmlns="" id="{00000000-0008-0000-0000-0000C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4" name="AutoShape 5" descr="*">
          <a:extLst>
            <a:ext uri="{FF2B5EF4-FFF2-40B4-BE49-F238E27FC236}">
              <a16:creationId xmlns:a16="http://schemas.microsoft.com/office/drawing/2014/main" xmlns="" id="{00000000-0008-0000-0000-0000D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5" name="AutoShape 6" descr="*">
          <a:extLst>
            <a:ext uri="{FF2B5EF4-FFF2-40B4-BE49-F238E27FC236}">
              <a16:creationId xmlns:a16="http://schemas.microsoft.com/office/drawing/2014/main" xmlns="" id="{00000000-0008-0000-0000-0000D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6" name="AutoShape 5" descr="*">
          <a:extLst>
            <a:ext uri="{FF2B5EF4-FFF2-40B4-BE49-F238E27FC236}">
              <a16:creationId xmlns:a16="http://schemas.microsoft.com/office/drawing/2014/main" xmlns="" id="{00000000-0008-0000-0000-0000D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7" name="AutoShape 6" descr="*">
          <a:extLst>
            <a:ext uri="{FF2B5EF4-FFF2-40B4-BE49-F238E27FC236}">
              <a16:creationId xmlns:a16="http://schemas.microsoft.com/office/drawing/2014/main" xmlns="" id="{00000000-0008-0000-0000-0000D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8" name="AutoShape 5" descr="*">
          <a:extLst>
            <a:ext uri="{FF2B5EF4-FFF2-40B4-BE49-F238E27FC236}">
              <a16:creationId xmlns:a16="http://schemas.microsoft.com/office/drawing/2014/main" xmlns="" id="{00000000-0008-0000-0000-0000D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9" name="AutoShape 6" descr="*">
          <a:extLst>
            <a:ext uri="{FF2B5EF4-FFF2-40B4-BE49-F238E27FC236}">
              <a16:creationId xmlns:a16="http://schemas.microsoft.com/office/drawing/2014/main" xmlns="" id="{00000000-0008-0000-0000-0000D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0" name="AutoShape 5" descr="*">
          <a:extLst>
            <a:ext uri="{FF2B5EF4-FFF2-40B4-BE49-F238E27FC236}">
              <a16:creationId xmlns:a16="http://schemas.microsoft.com/office/drawing/2014/main" xmlns="" id="{00000000-0008-0000-0000-0000D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1" name="AutoShape 6" descr="*">
          <a:extLst>
            <a:ext uri="{FF2B5EF4-FFF2-40B4-BE49-F238E27FC236}">
              <a16:creationId xmlns:a16="http://schemas.microsoft.com/office/drawing/2014/main" xmlns="" id="{00000000-0008-0000-0000-0000D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2" name="AutoShape 5" descr="*">
          <a:extLst>
            <a:ext uri="{FF2B5EF4-FFF2-40B4-BE49-F238E27FC236}">
              <a16:creationId xmlns:a16="http://schemas.microsoft.com/office/drawing/2014/main" xmlns="" id="{00000000-0008-0000-0000-0000D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3" name="AutoShape 6" descr="*">
          <a:extLst>
            <a:ext uri="{FF2B5EF4-FFF2-40B4-BE49-F238E27FC236}">
              <a16:creationId xmlns:a16="http://schemas.microsoft.com/office/drawing/2014/main" xmlns="" id="{00000000-0008-0000-0000-0000D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4" name="AutoShape 5" descr="*">
          <a:extLst>
            <a:ext uri="{FF2B5EF4-FFF2-40B4-BE49-F238E27FC236}">
              <a16:creationId xmlns:a16="http://schemas.microsoft.com/office/drawing/2014/main" xmlns="" id="{00000000-0008-0000-0000-0000D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5" name="AutoShape 6" descr="*">
          <a:extLst>
            <a:ext uri="{FF2B5EF4-FFF2-40B4-BE49-F238E27FC236}">
              <a16:creationId xmlns:a16="http://schemas.microsoft.com/office/drawing/2014/main" xmlns="" id="{00000000-0008-0000-0000-0000D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6" name="AutoShape 5" descr="*">
          <a:extLst>
            <a:ext uri="{FF2B5EF4-FFF2-40B4-BE49-F238E27FC236}">
              <a16:creationId xmlns:a16="http://schemas.microsoft.com/office/drawing/2014/main" xmlns="" id="{00000000-0008-0000-0000-0000D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7" name="AutoShape 6" descr="*">
          <a:extLst>
            <a:ext uri="{FF2B5EF4-FFF2-40B4-BE49-F238E27FC236}">
              <a16:creationId xmlns:a16="http://schemas.microsoft.com/office/drawing/2014/main" xmlns="" id="{00000000-0008-0000-0000-0000D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8" name="AutoShape 5" descr="*">
          <a:extLst>
            <a:ext uri="{FF2B5EF4-FFF2-40B4-BE49-F238E27FC236}">
              <a16:creationId xmlns:a16="http://schemas.microsoft.com/office/drawing/2014/main" xmlns="" id="{00000000-0008-0000-0000-0000D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9" name="AutoShape 6" descr="*">
          <a:extLst>
            <a:ext uri="{FF2B5EF4-FFF2-40B4-BE49-F238E27FC236}">
              <a16:creationId xmlns:a16="http://schemas.microsoft.com/office/drawing/2014/main" xmlns="" id="{00000000-0008-0000-0000-0000D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0" name="AutoShape 5" descr="*">
          <a:extLst>
            <a:ext uri="{FF2B5EF4-FFF2-40B4-BE49-F238E27FC236}">
              <a16:creationId xmlns:a16="http://schemas.microsoft.com/office/drawing/2014/main" xmlns="" id="{00000000-0008-0000-0000-0000E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1" name="AutoShape 6" descr="*">
          <a:extLst>
            <a:ext uri="{FF2B5EF4-FFF2-40B4-BE49-F238E27FC236}">
              <a16:creationId xmlns:a16="http://schemas.microsoft.com/office/drawing/2014/main" xmlns="" id="{00000000-0008-0000-0000-0000E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2" name="AutoShape 5" descr="*">
          <a:extLst>
            <a:ext uri="{FF2B5EF4-FFF2-40B4-BE49-F238E27FC236}">
              <a16:creationId xmlns:a16="http://schemas.microsoft.com/office/drawing/2014/main" xmlns="" id="{00000000-0008-0000-0000-0000E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3" name="AutoShape 6" descr="*">
          <a:extLst>
            <a:ext uri="{FF2B5EF4-FFF2-40B4-BE49-F238E27FC236}">
              <a16:creationId xmlns:a16="http://schemas.microsoft.com/office/drawing/2014/main" xmlns="" id="{00000000-0008-0000-0000-0000E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4" name="AutoShape 5" descr="*">
          <a:extLst>
            <a:ext uri="{FF2B5EF4-FFF2-40B4-BE49-F238E27FC236}">
              <a16:creationId xmlns:a16="http://schemas.microsoft.com/office/drawing/2014/main" xmlns="" id="{00000000-0008-0000-0000-0000E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5" name="AutoShape 6" descr="*">
          <a:extLst>
            <a:ext uri="{FF2B5EF4-FFF2-40B4-BE49-F238E27FC236}">
              <a16:creationId xmlns:a16="http://schemas.microsoft.com/office/drawing/2014/main" xmlns="" id="{00000000-0008-0000-0000-0000E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6" name="AutoShape 5" descr="*">
          <a:extLst>
            <a:ext uri="{FF2B5EF4-FFF2-40B4-BE49-F238E27FC236}">
              <a16:creationId xmlns:a16="http://schemas.microsoft.com/office/drawing/2014/main" xmlns="" id="{00000000-0008-0000-0000-0000E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7" name="AutoShape 6" descr="*">
          <a:extLst>
            <a:ext uri="{FF2B5EF4-FFF2-40B4-BE49-F238E27FC236}">
              <a16:creationId xmlns:a16="http://schemas.microsoft.com/office/drawing/2014/main" xmlns="" id="{00000000-0008-0000-0000-0000E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8" name="AutoShape 5" descr="*">
          <a:extLst>
            <a:ext uri="{FF2B5EF4-FFF2-40B4-BE49-F238E27FC236}">
              <a16:creationId xmlns:a16="http://schemas.microsoft.com/office/drawing/2014/main" xmlns="" id="{00000000-0008-0000-0000-0000E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9" name="AutoShape 6" descr="*">
          <a:extLst>
            <a:ext uri="{FF2B5EF4-FFF2-40B4-BE49-F238E27FC236}">
              <a16:creationId xmlns:a16="http://schemas.microsoft.com/office/drawing/2014/main" xmlns="" id="{00000000-0008-0000-0000-0000E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0" name="AutoShape 5" descr="*">
          <a:extLst>
            <a:ext uri="{FF2B5EF4-FFF2-40B4-BE49-F238E27FC236}">
              <a16:creationId xmlns:a16="http://schemas.microsoft.com/office/drawing/2014/main" xmlns="" id="{00000000-0008-0000-0000-0000E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1" name="AutoShape 6" descr="*">
          <a:extLst>
            <a:ext uri="{FF2B5EF4-FFF2-40B4-BE49-F238E27FC236}">
              <a16:creationId xmlns:a16="http://schemas.microsoft.com/office/drawing/2014/main" xmlns="" id="{00000000-0008-0000-0000-0000E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2" name="AutoShape 5" descr="*">
          <a:extLst>
            <a:ext uri="{FF2B5EF4-FFF2-40B4-BE49-F238E27FC236}">
              <a16:creationId xmlns:a16="http://schemas.microsoft.com/office/drawing/2014/main" xmlns="" id="{00000000-0008-0000-0000-0000E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3" name="AutoShape 6" descr="*">
          <a:extLst>
            <a:ext uri="{FF2B5EF4-FFF2-40B4-BE49-F238E27FC236}">
              <a16:creationId xmlns:a16="http://schemas.microsoft.com/office/drawing/2014/main" xmlns="" id="{00000000-0008-0000-0000-0000E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4" name="AutoShape 5" descr="*">
          <a:extLst>
            <a:ext uri="{FF2B5EF4-FFF2-40B4-BE49-F238E27FC236}">
              <a16:creationId xmlns:a16="http://schemas.microsoft.com/office/drawing/2014/main" xmlns="" id="{00000000-0008-0000-0000-0000E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5" name="AutoShape 6" descr="*">
          <a:extLst>
            <a:ext uri="{FF2B5EF4-FFF2-40B4-BE49-F238E27FC236}">
              <a16:creationId xmlns:a16="http://schemas.microsoft.com/office/drawing/2014/main" xmlns="" id="{00000000-0008-0000-0000-0000E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6" name="AutoShape 5" descr="*">
          <a:extLst>
            <a:ext uri="{FF2B5EF4-FFF2-40B4-BE49-F238E27FC236}">
              <a16:creationId xmlns:a16="http://schemas.microsoft.com/office/drawing/2014/main" xmlns="" id="{00000000-0008-0000-0000-0000F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7" name="AutoShape 6" descr="*">
          <a:extLst>
            <a:ext uri="{FF2B5EF4-FFF2-40B4-BE49-F238E27FC236}">
              <a16:creationId xmlns:a16="http://schemas.microsoft.com/office/drawing/2014/main" xmlns="" id="{00000000-0008-0000-0000-0000F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8" name="AutoShape 5" descr="*">
          <a:extLst>
            <a:ext uri="{FF2B5EF4-FFF2-40B4-BE49-F238E27FC236}">
              <a16:creationId xmlns:a16="http://schemas.microsoft.com/office/drawing/2014/main" xmlns="" id="{00000000-0008-0000-0000-0000F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9" name="AutoShape 6" descr="*">
          <a:extLst>
            <a:ext uri="{FF2B5EF4-FFF2-40B4-BE49-F238E27FC236}">
              <a16:creationId xmlns:a16="http://schemas.microsoft.com/office/drawing/2014/main" xmlns="" id="{00000000-0008-0000-0000-0000F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0" name="AutoShape 5" descr="*">
          <a:extLst>
            <a:ext uri="{FF2B5EF4-FFF2-40B4-BE49-F238E27FC236}">
              <a16:creationId xmlns:a16="http://schemas.microsoft.com/office/drawing/2014/main" xmlns="" id="{00000000-0008-0000-0000-0000F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1" name="AutoShape 6" descr="*">
          <a:extLst>
            <a:ext uri="{FF2B5EF4-FFF2-40B4-BE49-F238E27FC236}">
              <a16:creationId xmlns:a16="http://schemas.microsoft.com/office/drawing/2014/main" xmlns="" id="{00000000-0008-0000-0000-0000F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2" name="AutoShape 5" descr="*">
          <a:extLst>
            <a:ext uri="{FF2B5EF4-FFF2-40B4-BE49-F238E27FC236}">
              <a16:creationId xmlns:a16="http://schemas.microsoft.com/office/drawing/2014/main" xmlns="" id="{00000000-0008-0000-0000-0000F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3" name="AutoShape 6" descr="*">
          <a:extLst>
            <a:ext uri="{FF2B5EF4-FFF2-40B4-BE49-F238E27FC236}">
              <a16:creationId xmlns:a16="http://schemas.microsoft.com/office/drawing/2014/main" xmlns="" id="{00000000-0008-0000-0000-0000F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4" name="AutoShape 5" descr="*">
          <a:extLst>
            <a:ext uri="{FF2B5EF4-FFF2-40B4-BE49-F238E27FC236}">
              <a16:creationId xmlns:a16="http://schemas.microsoft.com/office/drawing/2014/main" xmlns="" id="{00000000-0008-0000-0000-0000F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5" name="AutoShape 6" descr="*">
          <a:extLst>
            <a:ext uri="{FF2B5EF4-FFF2-40B4-BE49-F238E27FC236}">
              <a16:creationId xmlns:a16="http://schemas.microsoft.com/office/drawing/2014/main" xmlns="" id="{00000000-0008-0000-0000-0000F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6" name="AutoShape 5" descr="*">
          <a:extLst>
            <a:ext uri="{FF2B5EF4-FFF2-40B4-BE49-F238E27FC236}">
              <a16:creationId xmlns:a16="http://schemas.microsoft.com/office/drawing/2014/main" xmlns="" id="{00000000-0008-0000-0000-0000F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7" name="AutoShape 6" descr="*">
          <a:extLst>
            <a:ext uri="{FF2B5EF4-FFF2-40B4-BE49-F238E27FC236}">
              <a16:creationId xmlns:a16="http://schemas.microsoft.com/office/drawing/2014/main" xmlns="" id="{00000000-0008-0000-0000-0000F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8" name="AutoShape 5" descr="*">
          <a:extLst>
            <a:ext uri="{FF2B5EF4-FFF2-40B4-BE49-F238E27FC236}">
              <a16:creationId xmlns:a16="http://schemas.microsoft.com/office/drawing/2014/main" xmlns="" id="{00000000-0008-0000-0000-0000F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9" name="AutoShape 6" descr="*">
          <a:extLst>
            <a:ext uri="{FF2B5EF4-FFF2-40B4-BE49-F238E27FC236}">
              <a16:creationId xmlns:a16="http://schemas.microsoft.com/office/drawing/2014/main" xmlns="" id="{00000000-0008-0000-0000-0000F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0" name="AutoShape 5" descr="*">
          <a:extLst>
            <a:ext uri="{FF2B5EF4-FFF2-40B4-BE49-F238E27FC236}">
              <a16:creationId xmlns:a16="http://schemas.microsoft.com/office/drawing/2014/main" xmlns="" id="{00000000-0008-0000-0000-0000F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1" name="AutoShape 6" descr="*">
          <a:extLst>
            <a:ext uri="{FF2B5EF4-FFF2-40B4-BE49-F238E27FC236}">
              <a16:creationId xmlns:a16="http://schemas.microsoft.com/office/drawing/2014/main" xmlns="" id="{00000000-0008-0000-0000-0000F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2" name="AutoShape 5" descr="*">
          <a:extLst>
            <a:ext uri="{FF2B5EF4-FFF2-40B4-BE49-F238E27FC236}">
              <a16:creationId xmlns:a16="http://schemas.microsoft.com/office/drawing/2014/main" xmlns="" id="{00000000-0008-0000-0000-00000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3" name="AutoShape 6" descr="*">
          <a:extLst>
            <a:ext uri="{FF2B5EF4-FFF2-40B4-BE49-F238E27FC236}">
              <a16:creationId xmlns:a16="http://schemas.microsoft.com/office/drawing/2014/main" xmlns="" id="{00000000-0008-0000-0000-00000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4" name="AutoShape 5" descr="*">
          <a:extLst>
            <a:ext uri="{FF2B5EF4-FFF2-40B4-BE49-F238E27FC236}">
              <a16:creationId xmlns:a16="http://schemas.microsoft.com/office/drawing/2014/main" xmlns="" id="{00000000-0008-0000-0000-00000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5" name="AutoShape 6" descr="*">
          <a:extLst>
            <a:ext uri="{FF2B5EF4-FFF2-40B4-BE49-F238E27FC236}">
              <a16:creationId xmlns:a16="http://schemas.microsoft.com/office/drawing/2014/main" xmlns="" id="{00000000-0008-0000-0000-00000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6" name="AutoShape 5" descr="*">
          <a:extLst>
            <a:ext uri="{FF2B5EF4-FFF2-40B4-BE49-F238E27FC236}">
              <a16:creationId xmlns:a16="http://schemas.microsoft.com/office/drawing/2014/main" xmlns="" id="{00000000-0008-0000-0000-00000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7" name="AutoShape 6" descr="*">
          <a:extLst>
            <a:ext uri="{FF2B5EF4-FFF2-40B4-BE49-F238E27FC236}">
              <a16:creationId xmlns:a16="http://schemas.microsoft.com/office/drawing/2014/main" xmlns="" id="{00000000-0008-0000-0000-00000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8" name="AutoShape 5" descr="*">
          <a:extLst>
            <a:ext uri="{FF2B5EF4-FFF2-40B4-BE49-F238E27FC236}">
              <a16:creationId xmlns:a16="http://schemas.microsoft.com/office/drawing/2014/main" xmlns="" id="{00000000-0008-0000-0000-00000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9" name="AutoShape 6" descr="*">
          <a:extLst>
            <a:ext uri="{FF2B5EF4-FFF2-40B4-BE49-F238E27FC236}">
              <a16:creationId xmlns:a16="http://schemas.microsoft.com/office/drawing/2014/main" xmlns="" id="{00000000-0008-0000-0000-00000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0" name="AutoShape 5" descr="*">
          <a:extLst>
            <a:ext uri="{FF2B5EF4-FFF2-40B4-BE49-F238E27FC236}">
              <a16:creationId xmlns:a16="http://schemas.microsoft.com/office/drawing/2014/main" xmlns="" id="{00000000-0008-0000-0000-00000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1" name="AutoShape 6" descr="*">
          <a:extLst>
            <a:ext uri="{FF2B5EF4-FFF2-40B4-BE49-F238E27FC236}">
              <a16:creationId xmlns:a16="http://schemas.microsoft.com/office/drawing/2014/main" xmlns="" id="{00000000-0008-0000-0000-00000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2" name="AutoShape 5" descr="*">
          <a:extLst>
            <a:ext uri="{FF2B5EF4-FFF2-40B4-BE49-F238E27FC236}">
              <a16:creationId xmlns:a16="http://schemas.microsoft.com/office/drawing/2014/main" xmlns="" id="{00000000-0008-0000-0000-00000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3" name="AutoShape 6" descr="*">
          <a:extLst>
            <a:ext uri="{FF2B5EF4-FFF2-40B4-BE49-F238E27FC236}">
              <a16:creationId xmlns:a16="http://schemas.microsoft.com/office/drawing/2014/main" xmlns="" id="{00000000-0008-0000-0000-00000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4" name="AutoShape 5" descr="*">
          <a:extLst>
            <a:ext uri="{FF2B5EF4-FFF2-40B4-BE49-F238E27FC236}">
              <a16:creationId xmlns:a16="http://schemas.microsoft.com/office/drawing/2014/main" xmlns="" id="{00000000-0008-0000-0000-00000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5" name="AutoShape 6" descr="*">
          <a:extLst>
            <a:ext uri="{FF2B5EF4-FFF2-40B4-BE49-F238E27FC236}">
              <a16:creationId xmlns:a16="http://schemas.microsoft.com/office/drawing/2014/main" xmlns="" id="{00000000-0008-0000-0000-00000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6" name="AutoShape 5" descr="*">
          <a:extLst>
            <a:ext uri="{FF2B5EF4-FFF2-40B4-BE49-F238E27FC236}">
              <a16:creationId xmlns:a16="http://schemas.microsoft.com/office/drawing/2014/main" xmlns="" id="{00000000-0008-0000-0000-00000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7" name="AutoShape 6" descr="*">
          <a:extLst>
            <a:ext uri="{FF2B5EF4-FFF2-40B4-BE49-F238E27FC236}">
              <a16:creationId xmlns:a16="http://schemas.microsoft.com/office/drawing/2014/main" xmlns="" id="{00000000-0008-0000-0000-00000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8" name="AutoShape 5" descr="*">
          <a:extLst>
            <a:ext uri="{FF2B5EF4-FFF2-40B4-BE49-F238E27FC236}">
              <a16:creationId xmlns:a16="http://schemas.microsoft.com/office/drawing/2014/main" xmlns="" id="{00000000-0008-0000-0000-00001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9" name="AutoShape 6" descr="*">
          <a:extLst>
            <a:ext uri="{FF2B5EF4-FFF2-40B4-BE49-F238E27FC236}">
              <a16:creationId xmlns:a16="http://schemas.microsoft.com/office/drawing/2014/main" xmlns="" id="{00000000-0008-0000-0000-00001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0" name="AutoShape 5" descr="*">
          <a:extLst>
            <a:ext uri="{FF2B5EF4-FFF2-40B4-BE49-F238E27FC236}">
              <a16:creationId xmlns:a16="http://schemas.microsoft.com/office/drawing/2014/main" xmlns="" id="{00000000-0008-0000-0000-00001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1" name="AutoShape 6" descr="*">
          <a:extLst>
            <a:ext uri="{FF2B5EF4-FFF2-40B4-BE49-F238E27FC236}">
              <a16:creationId xmlns:a16="http://schemas.microsoft.com/office/drawing/2014/main" xmlns="" id="{00000000-0008-0000-0000-00001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2" name="AutoShape 5" descr="*">
          <a:extLst>
            <a:ext uri="{FF2B5EF4-FFF2-40B4-BE49-F238E27FC236}">
              <a16:creationId xmlns:a16="http://schemas.microsoft.com/office/drawing/2014/main" xmlns="" id="{00000000-0008-0000-0000-00001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3" name="AutoShape 6" descr="*">
          <a:extLst>
            <a:ext uri="{FF2B5EF4-FFF2-40B4-BE49-F238E27FC236}">
              <a16:creationId xmlns:a16="http://schemas.microsoft.com/office/drawing/2014/main" xmlns="" id="{00000000-0008-0000-0000-00001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4" name="AutoShape 5" descr="*">
          <a:extLst>
            <a:ext uri="{FF2B5EF4-FFF2-40B4-BE49-F238E27FC236}">
              <a16:creationId xmlns:a16="http://schemas.microsoft.com/office/drawing/2014/main" xmlns="" id="{00000000-0008-0000-0000-00001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5" name="AutoShape 6" descr="*">
          <a:extLst>
            <a:ext uri="{FF2B5EF4-FFF2-40B4-BE49-F238E27FC236}">
              <a16:creationId xmlns:a16="http://schemas.microsoft.com/office/drawing/2014/main" xmlns="" id="{00000000-0008-0000-0000-00001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6" name="AutoShape 5" descr="*">
          <a:extLst>
            <a:ext uri="{FF2B5EF4-FFF2-40B4-BE49-F238E27FC236}">
              <a16:creationId xmlns:a16="http://schemas.microsoft.com/office/drawing/2014/main" xmlns="" id="{00000000-0008-0000-0000-00001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7" name="AutoShape 6" descr="*">
          <a:extLst>
            <a:ext uri="{FF2B5EF4-FFF2-40B4-BE49-F238E27FC236}">
              <a16:creationId xmlns:a16="http://schemas.microsoft.com/office/drawing/2014/main" xmlns="" id="{00000000-0008-0000-0000-00001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8" name="AutoShape 5" descr="*">
          <a:extLst>
            <a:ext uri="{FF2B5EF4-FFF2-40B4-BE49-F238E27FC236}">
              <a16:creationId xmlns:a16="http://schemas.microsoft.com/office/drawing/2014/main" xmlns="" id="{00000000-0008-0000-0000-00001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9" name="AutoShape 6" descr="*">
          <a:extLst>
            <a:ext uri="{FF2B5EF4-FFF2-40B4-BE49-F238E27FC236}">
              <a16:creationId xmlns:a16="http://schemas.microsoft.com/office/drawing/2014/main" xmlns="" id="{00000000-0008-0000-0000-00001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0" name="AutoShape 5" descr="*">
          <a:extLst>
            <a:ext uri="{FF2B5EF4-FFF2-40B4-BE49-F238E27FC236}">
              <a16:creationId xmlns:a16="http://schemas.microsoft.com/office/drawing/2014/main" xmlns="" id="{00000000-0008-0000-0000-00001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1" name="AutoShape 6" descr="*">
          <a:extLst>
            <a:ext uri="{FF2B5EF4-FFF2-40B4-BE49-F238E27FC236}">
              <a16:creationId xmlns:a16="http://schemas.microsoft.com/office/drawing/2014/main" xmlns="" id="{00000000-0008-0000-0000-00001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2" name="AutoShape 5" descr="*">
          <a:extLst>
            <a:ext uri="{FF2B5EF4-FFF2-40B4-BE49-F238E27FC236}">
              <a16:creationId xmlns:a16="http://schemas.microsoft.com/office/drawing/2014/main" xmlns="" id="{00000000-0008-0000-0000-00001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3" name="AutoShape 6" descr="*">
          <a:extLst>
            <a:ext uri="{FF2B5EF4-FFF2-40B4-BE49-F238E27FC236}">
              <a16:creationId xmlns:a16="http://schemas.microsoft.com/office/drawing/2014/main" xmlns="" id="{00000000-0008-0000-0000-00001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4" name="AutoShape 5" descr="*">
          <a:extLst>
            <a:ext uri="{FF2B5EF4-FFF2-40B4-BE49-F238E27FC236}">
              <a16:creationId xmlns:a16="http://schemas.microsoft.com/office/drawing/2014/main" xmlns="" id="{00000000-0008-0000-0000-00002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5" name="AutoShape 6" descr="*">
          <a:extLst>
            <a:ext uri="{FF2B5EF4-FFF2-40B4-BE49-F238E27FC236}">
              <a16:creationId xmlns:a16="http://schemas.microsoft.com/office/drawing/2014/main" xmlns="" id="{00000000-0008-0000-0000-00002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6" name="AutoShape 5" descr="*">
          <a:extLst>
            <a:ext uri="{FF2B5EF4-FFF2-40B4-BE49-F238E27FC236}">
              <a16:creationId xmlns:a16="http://schemas.microsoft.com/office/drawing/2014/main" xmlns="" id="{00000000-0008-0000-0000-00002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7" name="AutoShape 6" descr="*">
          <a:extLst>
            <a:ext uri="{FF2B5EF4-FFF2-40B4-BE49-F238E27FC236}">
              <a16:creationId xmlns:a16="http://schemas.microsoft.com/office/drawing/2014/main" xmlns="" id="{00000000-0008-0000-0000-00002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8" name="AutoShape 5" descr="*">
          <a:extLst>
            <a:ext uri="{FF2B5EF4-FFF2-40B4-BE49-F238E27FC236}">
              <a16:creationId xmlns:a16="http://schemas.microsoft.com/office/drawing/2014/main" xmlns="" id="{00000000-0008-0000-0000-00002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9" name="AutoShape 6" descr="*">
          <a:extLst>
            <a:ext uri="{FF2B5EF4-FFF2-40B4-BE49-F238E27FC236}">
              <a16:creationId xmlns:a16="http://schemas.microsoft.com/office/drawing/2014/main" xmlns="" id="{00000000-0008-0000-0000-00002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0" name="AutoShape 5" descr="*">
          <a:extLst>
            <a:ext uri="{FF2B5EF4-FFF2-40B4-BE49-F238E27FC236}">
              <a16:creationId xmlns:a16="http://schemas.microsoft.com/office/drawing/2014/main" xmlns="" id="{00000000-0008-0000-0000-00002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1" name="AutoShape 6" descr="*">
          <a:extLst>
            <a:ext uri="{FF2B5EF4-FFF2-40B4-BE49-F238E27FC236}">
              <a16:creationId xmlns:a16="http://schemas.microsoft.com/office/drawing/2014/main" xmlns="" id="{00000000-0008-0000-0000-00002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2" name="AutoShape 5" descr="*">
          <a:extLst>
            <a:ext uri="{FF2B5EF4-FFF2-40B4-BE49-F238E27FC236}">
              <a16:creationId xmlns:a16="http://schemas.microsoft.com/office/drawing/2014/main" xmlns="" id="{00000000-0008-0000-0000-00002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3" name="AutoShape 6" descr="*">
          <a:extLst>
            <a:ext uri="{FF2B5EF4-FFF2-40B4-BE49-F238E27FC236}">
              <a16:creationId xmlns:a16="http://schemas.microsoft.com/office/drawing/2014/main" xmlns="" id="{00000000-0008-0000-0000-00002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4" name="AutoShape 5" descr="*">
          <a:extLst>
            <a:ext uri="{FF2B5EF4-FFF2-40B4-BE49-F238E27FC236}">
              <a16:creationId xmlns:a16="http://schemas.microsoft.com/office/drawing/2014/main" xmlns="" id="{00000000-0008-0000-0000-00002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5" name="AutoShape 6" descr="*">
          <a:extLst>
            <a:ext uri="{FF2B5EF4-FFF2-40B4-BE49-F238E27FC236}">
              <a16:creationId xmlns:a16="http://schemas.microsoft.com/office/drawing/2014/main" xmlns="" id="{00000000-0008-0000-0000-00002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6" name="AutoShape 5" descr="*">
          <a:extLst>
            <a:ext uri="{FF2B5EF4-FFF2-40B4-BE49-F238E27FC236}">
              <a16:creationId xmlns:a16="http://schemas.microsoft.com/office/drawing/2014/main" xmlns="" id="{00000000-0008-0000-0000-00002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7" name="AutoShape 6" descr="*">
          <a:extLst>
            <a:ext uri="{FF2B5EF4-FFF2-40B4-BE49-F238E27FC236}">
              <a16:creationId xmlns:a16="http://schemas.microsoft.com/office/drawing/2014/main" xmlns="" id="{00000000-0008-0000-0000-00002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8" name="AutoShape 5" descr="*">
          <a:extLst>
            <a:ext uri="{FF2B5EF4-FFF2-40B4-BE49-F238E27FC236}">
              <a16:creationId xmlns:a16="http://schemas.microsoft.com/office/drawing/2014/main" xmlns="" id="{00000000-0008-0000-0000-00002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9" name="AutoShape 6" descr="*">
          <a:extLst>
            <a:ext uri="{FF2B5EF4-FFF2-40B4-BE49-F238E27FC236}">
              <a16:creationId xmlns:a16="http://schemas.microsoft.com/office/drawing/2014/main" xmlns="" id="{00000000-0008-0000-0000-00002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0" name="AutoShape 5" descr="*">
          <a:extLst>
            <a:ext uri="{FF2B5EF4-FFF2-40B4-BE49-F238E27FC236}">
              <a16:creationId xmlns:a16="http://schemas.microsoft.com/office/drawing/2014/main" xmlns="" id="{00000000-0008-0000-0000-00003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1" name="AutoShape 6" descr="*">
          <a:extLst>
            <a:ext uri="{FF2B5EF4-FFF2-40B4-BE49-F238E27FC236}">
              <a16:creationId xmlns:a16="http://schemas.microsoft.com/office/drawing/2014/main" xmlns="" id="{00000000-0008-0000-0000-00003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2" name="AutoShape 5" descr="*">
          <a:extLst>
            <a:ext uri="{FF2B5EF4-FFF2-40B4-BE49-F238E27FC236}">
              <a16:creationId xmlns:a16="http://schemas.microsoft.com/office/drawing/2014/main" xmlns="" id="{00000000-0008-0000-0000-00003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3" name="AutoShape 6" descr="*">
          <a:extLst>
            <a:ext uri="{FF2B5EF4-FFF2-40B4-BE49-F238E27FC236}">
              <a16:creationId xmlns:a16="http://schemas.microsoft.com/office/drawing/2014/main" xmlns="" id="{00000000-0008-0000-0000-00003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4" name="AutoShape 5" descr="*">
          <a:extLst>
            <a:ext uri="{FF2B5EF4-FFF2-40B4-BE49-F238E27FC236}">
              <a16:creationId xmlns:a16="http://schemas.microsoft.com/office/drawing/2014/main" xmlns="" id="{00000000-0008-0000-0000-00003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5" name="AutoShape 6" descr="*">
          <a:extLst>
            <a:ext uri="{FF2B5EF4-FFF2-40B4-BE49-F238E27FC236}">
              <a16:creationId xmlns:a16="http://schemas.microsoft.com/office/drawing/2014/main" xmlns="" id="{00000000-0008-0000-0000-00003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6" name="AutoShape 5" descr="*">
          <a:extLst>
            <a:ext uri="{FF2B5EF4-FFF2-40B4-BE49-F238E27FC236}">
              <a16:creationId xmlns:a16="http://schemas.microsoft.com/office/drawing/2014/main" xmlns="" id="{00000000-0008-0000-0000-00003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7" name="AutoShape 6" descr="*">
          <a:extLst>
            <a:ext uri="{FF2B5EF4-FFF2-40B4-BE49-F238E27FC236}">
              <a16:creationId xmlns:a16="http://schemas.microsoft.com/office/drawing/2014/main" xmlns="" id="{00000000-0008-0000-0000-00003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8" name="AutoShape 5" descr="*">
          <a:extLst>
            <a:ext uri="{FF2B5EF4-FFF2-40B4-BE49-F238E27FC236}">
              <a16:creationId xmlns:a16="http://schemas.microsoft.com/office/drawing/2014/main" xmlns="" id="{00000000-0008-0000-0000-00003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9" name="AutoShape 6" descr="*">
          <a:extLst>
            <a:ext uri="{FF2B5EF4-FFF2-40B4-BE49-F238E27FC236}">
              <a16:creationId xmlns:a16="http://schemas.microsoft.com/office/drawing/2014/main" xmlns="" id="{00000000-0008-0000-0000-00003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0" name="AutoShape 5" descr="*">
          <a:extLst>
            <a:ext uri="{FF2B5EF4-FFF2-40B4-BE49-F238E27FC236}">
              <a16:creationId xmlns:a16="http://schemas.microsoft.com/office/drawing/2014/main" xmlns="" id="{00000000-0008-0000-0000-00003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1" name="AutoShape 6" descr="*">
          <a:extLst>
            <a:ext uri="{FF2B5EF4-FFF2-40B4-BE49-F238E27FC236}">
              <a16:creationId xmlns:a16="http://schemas.microsoft.com/office/drawing/2014/main" xmlns="" id="{00000000-0008-0000-0000-00003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2" name="AutoShape 5" descr="*">
          <a:extLst>
            <a:ext uri="{FF2B5EF4-FFF2-40B4-BE49-F238E27FC236}">
              <a16:creationId xmlns:a16="http://schemas.microsoft.com/office/drawing/2014/main" xmlns="" id="{00000000-0008-0000-0000-00003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3" name="AutoShape 6" descr="*">
          <a:extLst>
            <a:ext uri="{FF2B5EF4-FFF2-40B4-BE49-F238E27FC236}">
              <a16:creationId xmlns:a16="http://schemas.microsoft.com/office/drawing/2014/main" xmlns="" id="{00000000-0008-0000-0000-00003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4" name="AutoShape 5" descr="*">
          <a:extLst>
            <a:ext uri="{FF2B5EF4-FFF2-40B4-BE49-F238E27FC236}">
              <a16:creationId xmlns:a16="http://schemas.microsoft.com/office/drawing/2014/main" xmlns="" id="{00000000-0008-0000-0000-00003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5" name="AutoShape 6" descr="*">
          <a:extLst>
            <a:ext uri="{FF2B5EF4-FFF2-40B4-BE49-F238E27FC236}">
              <a16:creationId xmlns:a16="http://schemas.microsoft.com/office/drawing/2014/main" xmlns="" id="{00000000-0008-0000-0000-00003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6" name="AutoShape 5" descr="*">
          <a:extLst>
            <a:ext uri="{FF2B5EF4-FFF2-40B4-BE49-F238E27FC236}">
              <a16:creationId xmlns:a16="http://schemas.microsoft.com/office/drawing/2014/main" xmlns="" id="{00000000-0008-0000-0000-00004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7" name="AutoShape 6" descr="*">
          <a:extLst>
            <a:ext uri="{FF2B5EF4-FFF2-40B4-BE49-F238E27FC236}">
              <a16:creationId xmlns:a16="http://schemas.microsoft.com/office/drawing/2014/main" xmlns="" id="{00000000-0008-0000-0000-00004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8" name="AutoShape 5" descr="*">
          <a:extLst>
            <a:ext uri="{FF2B5EF4-FFF2-40B4-BE49-F238E27FC236}">
              <a16:creationId xmlns:a16="http://schemas.microsoft.com/office/drawing/2014/main" xmlns="" id="{00000000-0008-0000-0000-00004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9" name="AutoShape 6" descr="*">
          <a:extLst>
            <a:ext uri="{FF2B5EF4-FFF2-40B4-BE49-F238E27FC236}">
              <a16:creationId xmlns:a16="http://schemas.microsoft.com/office/drawing/2014/main" xmlns="" id="{00000000-0008-0000-0000-00004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0" name="AutoShape 5" descr="*">
          <a:extLst>
            <a:ext uri="{FF2B5EF4-FFF2-40B4-BE49-F238E27FC236}">
              <a16:creationId xmlns:a16="http://schemas.microsoft.com/office/drawing/2014/main" xmlns="" id="{00000000-0008-0000-0000-00004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1" name="AutoShape 6" descr="*">
          <a:extLst>
            <a:ext uri="{FF2B5EF4-FFF2-40B4-BE49-F238E27FC236}">
              <a16:creationId xmlns:a16="http://schemas.microsoft.com/office/drawing/2014/main" xmlns="" id="{00000000-0008-0000-0000-00004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2" name="AutoShape 5" descr="*">
          <a:extLst>
            <a:ext uri="{FF2B5EF4-FFF2-40B4-BE49-F238E27FC236}">
              <a16:creationId xmlns:a16="http://schemas.microsoft.com/office/drawing/2014/main" xmlns="" id="{00000000-0008-0000-0000-00004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3" name="AutoShape 6" descr="*">
          <a:extLst>
            <a:ext uri="{FF2B5EF4-FFF2-40B4-BE49-F238E27FC236}">
              <a16:creationId xmlns:a16="http://schemas.microsoft.com/office/drawing/2014/main" xmlns="" id="{00000000-0008-0000-0000-00004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4" name="AutoShape 5" descr="*">
          <a:extLst>
            <a:ext uri="{FF2B5EF4-FFF2-40B4-BE49-F238E27FC236}">
              <a16:creationId xmlns:a16="http://schemas.microsoft.com/office/drawing/2014/main" xmlns="" id="{00000000-0008-0000-0000-00004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5" name="AutoShape 6" descr="*">
          <a:extLst>
            <a:ext uri="{FF2B5EF4-FFF2-40B4-BE49-F238E27FC236}">
              <a16:creationId xmlns:a16="http://schemas.microsoft.com/office/drawing/2014/main" xmlns="" id="{00000000-0008-0000-0000-00004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6" name="AutoShape 5" descr="*">
          <a:extLst>
            <a:ext uri="{FF2B5EF4-FFF2-40B4-BE49-F238E27FC236}">
              <a16:creationId xmlns:a16="http://schemas.microsoft.com/office/drawing/2014/main" xmlns="" id="{00000000-0008-0000-0000-00004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7" name="AutoShape 6" descr="*">
          <a:extLst>
            <a:ext uri="{FF2B5EF4-FFF2-40B4-BE49-F238E27FC236}">
              <a16:creationId xmlns:a16="http://schemas.microsoft.com/office/drawing/2014/main" xmlns="" id="{00000000-0008-0000-0000-00004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8" name="AutoShape 5" descr="*">
          <a:extLst>
            <a:ext uri="{FF2B5EF4-FFF2-40B4-BE49-F238E27FC236}">
              <a16:creationId xmlns:a16="http://schemas.microsoft.com/office/drawing/2014/main" xmlns="" id="{00000000-0008-0000-0000-00004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9" name="AutoShape 6" descr="*">
          <a:extLst>
            <a:ext uri="{FF2B5EF4-FFF2-40B4-BE49-F238E27FC236}">
              <a16:creationId xmlns:a16="http://schemas.microsoft.com/office/drawing/2014/main" xmlns="" id="{00000000-0008-0000-0000-00004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0" name="AutoShape 5" descr="*">
          <a:extLst>
            <a:ext uri="{FF2B5EF4-FFF2-40B4-BE49-F238E27FC236}">
              <a16:creationId xmlns:a16="http://schemas.microsoft.com/office/drawing/2014/main" xmlns="" id="{00000000-0008-0000-0000-00004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1" name="AutoShape 6" descr="*">
          <a:extLst>
            <a:ext uri="{FF2B5EF4-FFF2-40B4-BE49-F238E27FC236}">
              <a16:creationId xmlns:a16="http://schemas.microsoft.com/office/drawing/2014/main" xmlns="" id="{00000000-0008-0000-0000-00004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2" name="AutoShape 5" descr="*">
          <a:extLst>
            <a:ext uri="{FF2B5EF4-FFF2-40B4-BE49-F238E27FC236}">
              <a16:creationId xmlns:a16="http://schemas.microsoft.com/office/drawing/2014/main" xmlns="" id="{00000000-0008-0000-0000-00005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3" name="AutoShape 6" descr="*">
          <a:extLst>
            <a:ext uri="{FF2B5EF4-FFF2-40B4-BE49-F238E27FC236}">
              <a16:creationId xmlns:a16="http://schemas.microsoft.com/office/drawing/2014/main" xmlns="" id="{00000000-0008-0000-0000-00005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4" name="AutoShape 5" descr="*">
          <a:extLst>
            <a:ext uri="{FF2B5EF4-FFF2-40B4-BE49-F238E27FC236}">
              <a16:creationId xmlns:a16="http://schemas.microsoft.com/office/drawing/2014/main" xmlns="" id="{00000000-0008-0000-0000-00005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5" name="AutoShape 6" descr="*">
          <a:extLst>
            <a:ext uri="{FF2B5EF4-FFF2-40B4-BE49-F238E27FC236}">
              <a16:creationId xmlns:a16="http://schemas.microsoft.com/office/drawing/2014/main" xmlns="" id="{00000000-0008-0000-0000-00005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6" name="AutoShape 5" descr="*">
          <a:extLst>
            <a:ext uri="{FF2B5EF4-FFF2-40B4-BE49-F238E27FC236}">
              <a16:creationId xmlns:a16="http://schemas.microsoft.com/office/drawing/2014/main" xmlns="" id="{00000000-0008-0000-0000-00005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7" name="AutoShape 6" descr="*">
          <a:extLst>
            <a:ext uri="{FF2B5EF4-FFF2-40B4-BE49-F238E27FC236}">
              <a16:creationId xmlns:a16="http://schemas.microsoft.com/office/drawing/2014/main" xmlns="" id="{00000000-0008-0000-0000-00005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8" name="AutoShape 5" descr="*">
          <a:extLst>
            <a:ext uri="{FF2B5EF4-FFF2-40B4-BE49-F238E27FC236}">
              <a16:creationId xmlns:a16="http://schemas.microsoft.com/office/drawing/2014/main" xmlns="" id="{00000000-0008-0000-0000-00005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9" name="AutoShape 6" descr="*">
          <a:extLst>
            <a:ext uri="{FF2B5EF4-FFF2-40B4-BE49-F238E27FC236}">
              <a16:creationId xmlns:a16="http://schemas.microsoft.com/office/drawing/2014/main" xmlns="" id="{00000000-0008-0000-0000-00005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0" name="AutoShape 5" descr="*">
          <a:extLst>
            <a:ext uri="{FF2B5EF4-FFF2-40B4-BE49-F238E27FC236}">
              <a16:creationId xmlns:a16="http://schemas.microsoft.com/office/drawing/2014/main" xmlns="" id="{00000000-0008-0000-0000-00005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1" name="AutoShape 6" descr="*">
          <a:extLst>
            <a:ext uri="{FF2B5EF4-FFF2-40B4-BE49-F238E27FC236}">
              <a16:creationId xmlns:a16="http://schemas.microsoft.com/office/drawing/2014/main" xmlns="" id="{00000000-0008-0000-0000-00005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2" name="AutoShape 5" descr="*">
          <a:extLst>
            <a:ext uri="{FF2B5EF4-FFF2-40B4-BE49-F238E27FC236}">
              <a16:creationId xmlns:a16="http://schemas.microsoft.com/office/drawing/2014/main" xmlns="" id="{00000000-0008-0000-0000-00005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3" name="AutoShape 6" descr="*">
          <a:extLst>
            <a:ext uri="{FF2B5EF4-FFF2-40B4-BE49-F238E27FC236}">
              <a16:creationId xmlns:a16="http://schemas.microsoft.com/office/drawing/2014/main" xmlns="" id="{00000000-0008-0000-0000-00005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4" name="AutoShape 5" descr="*">
          <a:extLst>
            <a:ext uri="{FF2B5EF4-FFF2-40B4-BE49-F238E27FC236}">
              <a16:creationId xmlns:a16="http://schemas.microsoft.com/office/drawing/2014/main" xmlns="" id="{00000000-0008-0000-0000-00005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5" name="AutoShape 6" descr="*">
          <a:extLst>
            <a:ext uri="{FF2B5EF4-FFF2-40B4-BE49-F238E27FC236}">
              <a16:creationId xmlns:a16="http://schemas.microsoft.com/office/drawing/2014/main" xmlns="" id="{00000000-0008-0000-0000-00005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6" name="AutoShape 5" descr="*">
          <a:extLst>
            <a:ext uri="{FF2B5EF4-FFF2-40B4-BE49-F238E27FC236}">
              <a16:creationId xmlns:a16="http://schemas.microsoft.com/office/drawing/2014/main" xmlns="" id="{00000000-0008-0000-0000-00005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7" name="AutoShape 6" descr="*">
          <a:extLst>
            <a:ext uri="{FF2B5EF4-FFF2-40B4-BE49-F238E27FC236}">
              <a16:creationId xmlns:a16="http://schemas.microsoft.com/office/drawing/2014/main" xmlns="" id="{00000000-0008-0000-0000-00005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8" name="AutoShape 5" descr="*">
          <a:extLst>
            <a:ext uri="{FF2B5EF4-FFF2-40B4-BE49-F238E27FC236}">
              <a16:creationId xmlns:a16="http://schemas.microsoft.com/office/drawing/2014/main" xmlns="" id="{00000000-0008-0000-0000-00006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9" name="AutoShape 6" descr="*">
          <a:extLst>
            <a:ext uri="{FF2B5EF4-FFF2-40B4-BE49-F238E27FC236}">
              <a16:creationId xmlns:a16="http://schemas.microsoft.com/office/drawing/2014/main" xmlns="" id="{00000000-0008-0000-0000-00006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0" name="AutoShape 5" descr="*">
          <a:extLst>
            <a:ext uri="{FF2B5EF4-FFF2-40B4-BE49-F238E27FC236}">
              <a16:creationId xmlns:a16="http://schemas.microsoft.com/office/drawing/2014/main" xmlns="" id="{00000000-0008-0000-0000-00006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1" name="AutoShape 6" descr="*">
          <a:extLst>
            <a:ext uri="{FF2B5EF4-FFF2-40B4-BE49-F238E27FC236}">
              <a16:creationId xmlns:a16="http://schemas.microsoft.com/office/drawing/2014/main" xmlns="" id="{00000000-0008-0000-0000-00006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2" name="AutoShape 5" descr="*">
          <a:extLst>
            <a:ext uri="{FF2B5EF4-FFF2-40B4-BE49-F238E27FC236}">
              <a16:creationId xmlns:a16="http://schemas.microsoft.com/office/drawing/2014/main" xmlns="" id="{00000000-0008-0000-0000-00006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3" name="AutoShape 6" descr="*">
          <a:extLst>
            <a:ext uri="{FF2B5EF4-FFF2-40B4-BE49-F238E27FC236}">
              <a16:creationId xmlns:a16="http://schemas.microsoft.com/office/drawing/2014/main" xmlns="" id="{00000000-0008-0000-0000-00006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4" name="AutoShape 5" descr="*">
          <a:extLst>
            <a:ext uri="{FF2B5EF4-FFF2-40B4-BE49-F238E27FC236}">
              <a16:creationId xmlns:a16="http://schemas.microsoft.com/office/drawing/2014/main" xmlns="" id="{00000000-0008-0000-0000-00006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5" name="AutoShape 6" descr="*">
          <a:extLst>
            <a:ext uri="{FF2B5EF4-FFF2-40B4-BE49-F238E27FC236}">
              <a16:creationId xmlns:a16="http://schemas.microsoft.com/office/drawing/2014/main" xmlns="" id="{00000000-0008-0000-0000-00006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6" name="AutoShape 5" descr="*">
          <a:extLst>
            <a:ext uri="{FF2B5EF4-FFF2-40B4-BE49-F238E27FC236}">
              <a16:creationId xmlns:a16="http://schemas.microsoft.com/office/drawing/2014/main" xmlns="" id="{00000000-0008-0000-0000-00006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7" name="AutoShape 6" descr="*">
          <a:extLst>
            <a:ext uri="{FF2B5EF4-FFF2-40B4-BE49-F238E27FC236}">
              <a16:creationId xmlns:a16="http://schemas.microsoft.com/office/drawing/2014/main" xmlns="" id="{00000000-0008-0000-0000-00006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8" name="AutoShape 5" descr="*">
          <a:extLst>
            <a:ext uri="{FF2B5EF4-FFF2-40B4-BE49-F238E27FC236}">
              <a16:creationId xmlns:a16="http://schemas.microsoft.com/office/drawing/2014/main" xmlns="" id="{00000000-0008-0000-0000-00006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9" name="AutoShape 6" descr="*">
          <a:extLst>
            <a:ext uri="{FF2B5EF4-FFF2-40B4-BE49-F238E27FC236}">
              <a16:creationId xmlns:a16="http://schemas.microsoft.com/office/drawing/2014/main" xmlns="" id="{00000000-0008-0000-0000-00006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0" name="AutoShape 5" descr="*">
          <a:extLst>
            <a:ext uri="{FF2B5EF4-FFF2-40B4-BE49-F238E27FC236}">
              <a16:creationId xmlns:a16="http://schemas.microsoft.com/office/drawing/2014/main" xmlns="" id="{00000000-0008-0000-0000-00006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1" name="AutoShape 6" descr="*">
          <a:extLst>
            <a:ext uri="{FF2B5EF4-FFF2-40B4-BE49-F238E27FC236}">
              <a16:creationId xmlns:a16="http://schemas.microsoft.com/office/drawing/2014/main" xmlns="" id="{00000000-0008-0000-0000-00006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2" name="AutoShape 5" descr="*">
          <a:extLst>
            <a:ext uri="{FF2B5EF4-FFF2-40B4-BE49-F238E27FC236}">
              <a16:creationId xmlns:a16="http://schemas.microsoft.com/office/drawing/2014/main" xmlns="" id="{00000000-0008-0000-0000-00006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3" name="AutoShape 6" descr="*">
          <a:extLst>
            <a:ext uri="{FF2B5EF4-FFF2-40B4-BE49-F238E27FC236}">
              <a16:creationId xmlns:a16="http://schemas.microsoft.com/office/drawing/2014/main" xmlns="" id="{00000000-0008-0000-0000-00006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4" name="AutoShape 5" descr="*">
          <a:extLst>
            <a:ext uri="{FF2B5EF4-FFF2-40B4-BE49-F238E27FC236}">
              <a16:creationId xmlns:a16="http://schemas.microsoft.com/office/drawing/2014/main" xmlns="" id="{00000000-0008-0000-0000-00007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5" name="AutoShape 6" descr="*">
          <a:extLst>
            <a:ext uri="{FF2B5EF4-FFF2-40B4-BE49-F238E27FC236}">
              <a16:creationId xmlns:a16="http://schemas.microsoft.com/office/drawing/2014/main" xmlns="" id="{00000000-0008-0000-0000-00007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6" name="AutoShape 5" descr="*">
          <a:extLst>
            <a:ext uri="{FF2B5EF4-FFF2-40B4-BE49-F238E27FC236}">
              <a16:creationId xmlns:a16="http://schemas.microsoft.com/office/drawing/2014/main" xmlns="" id="{00000000-0008-0000-0000-00007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7" name="AutoShape 6" descr="*">
          <a:extLst>
            <a:ext uri="{FF2B5EF4-FFF2-40B4-BE49-F238E27FC236}">
              <a16:creationId xmlns:a16="http://schemas.microsoft.com/office/drawing/2014/main" xmlns="" id="{00000000-0008-0000-0000-00007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8" name="AutoShape 5" descr="*">
          <a:extLst>
            <a:ext uri="{FF2B5EF4-FFF2-40B4-BE49-F238E27FC236}">
              <a16:creationId xmlns:a16="http://schemas.microsoft.com/office/drawing/2014/main" xmlns="" id="{00000000-0008-0000-0000-00007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9" name="AutoShape 6" descr="*">
          <a:extLst>
            <a:ext uri="{FF2B5EF4-FFF2-40B4-BE49-F238E27FC236}">
              <a16:creationId xmlns:a16="http://schemas.microsoft.com/office/drawing/2014/main" xmlns="" id="{00000000-0008-0000-0000-00007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0" name="AutoShape 5" descr="*">
          <a:extLst>
            <a:ext uri="{FF2B5EF4-FFF2-40B4-BE49-F238E27FC236}">
              <a16:creationId xmlns:a16="http://schemas.microsoft.com/office/drawing/2014/main" xmlns="" id="{00000000-0008-0000-0000-00007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1" name="AutoShape 6" descr="*">
          <a:extLst>
            <a:ext uri="{FF2B5EF4-FFF2-40B4-BE49-F238E27FC236}">
              <a16:creationId xmlns:a16="http://schemas.microsoft.com/office/drawing/2014/main" xmlns="" id="{00000000-0008-0000-0000-00007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2" name="AutoShape 5" descr="*">
          <a:extLst>
            <a:ext uri="{FF2B5EF4-FFF2-40B4-BE49-F238E27FC236}">
              <a16:creationId xmlns:a16="http://schemas.microsoft.com/office/drawing/2014/main" xmlns="" id="{00000000-0008-0000-0000-00007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3" name="AutoShape 6" descr="*">
          <a:extLst>
            <a:ext uri="{FF2B5EF4-FFF2-40B4-BE49-F238E27FC236}">
              <a16:creationId xmlns:a16="http://schemas.microsoft.com/office/drawing/2014/main" xmlns="" id="{00000000-0008-0000-0000-00007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4" name="AutoShape 5" descr="*">
          <a:extLst>
            <a:ext uri="{FF2B5EF4-FFF2-40B4-BE49-F238E27FC236}">
              <a16:creationId xmlns:a16="http://schemas.microsoft.com/office/drawing/2014/main" xmlns="" id="{00000000-0008-0000-0000-00007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5" name="AutoShape 6" descr="*">
          <a:extLst>
            <a:ext uri="{FF2B5EF4-FFF2-40B4-BE49-F238E27FC236}">
              <a16:creationId xmlns:a16="http://schemas.microsoft.com/office/drawing/2014/main" xmlns="" id="{00000000-0008-0000-0000-00007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6" name="AutoShape 5" descr="*">
          <a:extLst>
            <a:ext uri="{FF2B5EF4-FFF2-40B4-BE49-F238E27FC236}">
              <a16:creationId xmlns:a16="http://schemas.microsoft.com/office/drawing/2014/main" xmlns="" id="{00000000-0008-0000-0000-00007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7" name="AutoShape 6" descr="*">
          <a:extLst>
            <a:ext uri="{FF2B5EF4-FFF2-40B4-BE49-F238E27FC236}">
              <a16:creationId xmlns:a16="http://schemas.microsoft.com/office/drawing/2014/main" xmlns="" id="{00000000-0008-0000-0000-00007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8" name="AutoShape 5" descr="*">
          <a:extLst>
            <a:ext uri="{FF2B5EF4-FFF2-40B4-BE49-F238E27FC236}">
              <a16:creationId xmlns:a16="http://schemas.microsoft.com/office/drawing/2014/main" xmlns="" id="{00000000-0008-0000-0000-00007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9" name="AutoShape 6" descr="*">
          <a:extLst>
            <a:ext uri="{FF2B5EF4-FFF2-40B4-BE49-F238E27FC236}">
              <a16:creationId xmlns:a16="http://schemas.microsoft.com/office/drawing/2014/main" xmlns="" id="{00000000-0008-0000-0000-00007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0" name="AutoShape 5" descr="*">
          <a:extLst>
            <a:ext uri="{FF2B5EF4-FFF2-40B4-BE49-F238E27FC236}">
              <a16:creationId xmlns:a16="http://schemas.microsoft.com/office/drawing/2014/main" xmlns="" id="{00000000-0008-0000-0000-00008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1" name="AutoShape 6" descr="*">
          <a:extLst>
            <a:ext uri="{FF2B5EF4-FFF2-40B4-BE49-F238E27FC236}">
              <a16:creationId xmlns:a16="http://schemas.microsoft.com/office/drawing/2014/main" xmlns="" id="{00000000-0008-0000-0000-00008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2" name="AutoShape 5" descr="*">
          <a:extLst>
            <a:ext uri="{FF2B5EF4-FFF2-40B4-BE49-F238E27FC236}">
              <a16:creationId xmlns:a16="http://schemas.microsoft.com/office/drawing/2014/main" xmlns="" id="{00000000-0008-0000-0000-00008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3" name="AutoShape 6" descr="*">
          <a:extLst>
            <a:ext uri="{FF2B5EF4-FFF2-40B4-BE49-F238E27FC236}">
              <a16:creationId xmlns:a16="http://schemas.microsoft.com/office/drawing/2014/main" xmlns="" id="{00000000-0008-0000-0000-00008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4" name="AutoShape 5" descr="*">
          <a:extLst>
            <a:ext uri="{FF2B5EF4-FFF2-40B4-BE49-F238E27FC236}">
              <a16:creationId xmlns:a16="http://schemas.microsoft.com/office/drawing/2014/main" xmlns="" id="{00000000-0008-0000-0000-00008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5" name="AutoShape 6" descr="*">
          <a:extLst>
            <a:ext uri="{FF2B5EF4-FFF2-40B4-BE49-F238E27FC236}">
              <a16:creationId xmlns:a16="http://schemas.microsoft.com/office/drawing/2014/main" xmlns="" id="{00000000-0008-0000-0000-00008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6" name="AutoShape 5" descr="*">
          <a:extLst>
            <a:ext uri="{FF2B5EF4-FFF2-40B4-BE49-F238E27FC236}">
              <a16:creationId xmlns:a16="http://schemas.microsoft.com/office/drawing/2014/main" xmlns="" id="{00000000-0008-0000-0000-00008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7" name="AutoShape 6" descr="*">
          <a:extLst>
            <a:ext uri="{FF2B5EF4-FFF2-40B4-BE49-F238E27FC236}">
              <a16:creationId xmlns:a16="http://schemas.microsoft.com/office/drawing/2014/main" xmlns="" id="{00000000-0008-0000-0000-00008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8" name="AutoShape 5" descr="*">
          <a:extLst>
            <a:ext uri="{FF2B5EF4-FFF2-40B4-BE49-F238E27FC236}">
              <a16:creationId xmlns:a16="http://schemas.microsoft.com/office/drawing/2014/main" xmlns="" id="{00000000-0008-0000-0000-00008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9" name="AutoShape 6" descr="*">
          <a:extLst>
            <a:ext uri="{FF2B5EF4-FFF2-40B4-BE49-F238E27FC236}">
              <a16:creationId xmlns:a16="http://schemas.microsoft.com/office/drawing/2014/main" xmlns="" id="{00000000-0008-0000-0000-00008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0" name="AutoShape 5" descr="*">
          <a:extLst>
            <a:ext uri="{FF2B5EF4-FFF2-40B4-BE49-F238E27FC236}">
              <a16:creationId xmlns:a16="http://schemas.microsoft.com/office/drawing/2014/main" xmlns="" id="{00000000-0008-0000-0000-00008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1" name="AutoShape 6" descr="*">
          <a:extLst>
            <a:ext uri="{FF2B5EF4-FFF2-40B4-BE49-F238E27FC236}">
              <a16:creationId xmlns:a16="http://schemas.microsoft.com/office/drawing/2014/main" xmlns="" id="{00000000-0008-0000-0000-00008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2" name="AutoShape 5" descr="*">
          <a:extLst>
            <a:ext uri="{FF2B5EF4-FFF2-40B4-BE49-F238E27FC236}">
              <a16:creationId xmlns:a16="http://schemas.microsoft.com/office/drawing/2014/main" xmlns="" id="{00000000-0008-0000-0000-00008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3" name="AutoShape 6" descr="*">
          <a:extLst>
            <a:ext uri="{FF2B5EF4-FFF2-40B4-BE49-F238E27FC236}">
              <a16:creationId xmlns:a16="http://schemas.microsoft.com/office/drawing/2014/main" xmlns="" id="{00000000-0008-0000-0000-00008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4" name="AutoShape 5" descr="*">
          <a:extLst>
            <a:ext uri="{FF2B5EF4-FFF2-40B4-BE49-F238E27FC236}">
              <a16:creationId xmlns:a16="http://schemas.microsoft.com/office/drawing/2014/main" xmlns="" id="{00000000-0008-0000-0000-00008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5" name="AutoShape 6" descr="*">
          <a:extLst>
            <a:ext uri="{FF2B5EF4-FFF2-40B4-BE49-F238E27FC236}">
              <a16:creationId xmlns:a16="http://schemas.microsoft.com/office/drawing/2014/main" xmlns="" id="{00000000-0008-0000-0000-00008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6" name="AutoShape 5" descr="*">
          <a:extLst>
            <a:ext uri="{FF2B5EF4-FFF2-40B4-BE49-F238E27FC236}">
              <a16:creationId xmlns:a16="http://schemas.microsoft.com/office/drawing/2014/main" xmlns="" id="{00000000-0008-0000-0000-00009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7" name="AutoShape 6" descr="*">
          <a:extLst>
            <a:ext uri="{FF2B5EF4-FFF2-40B4-BE49-F238E27FC236}">
              <a16:creationId xmlns:a16="http://schemas.microsoft.com/office/drawing/2014/main" xmlns="" id="{00000000-0008-0000-0000-00009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8" name="AutoShape 5" descr="*">
          <a:extLst>
            <a:ext uri="{FF2B5EF4-FFF2-40B4-BE49-F238E27FC236}">
              <a16:creationId xmlns:a16="http://schemas.microsoft.com/office/drawing/2014/main" xmlns="" id="{00000000-0008-0000-0000-00009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9" name="AutoShape 6" descr="*">
          <a:extLst>
            <a:ext uri="{FF2B5EF4-FFF2-40B4-BE49-F238E27FC236}">
              <a16:creationId xmlns:a16="http://schemas.microsoft.com/office/drawing/2014/main" xmlns="" id="{00000000-0008-0000-0000-00009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0" name="AutoShape 5" descr="*">
          <a:extLst>
            <a:ext uri="{FF2B5EF4-FFF2-40B4-BE49-F238E27FC236}">
              <a16:creationId xmlns:a16="http://schemas.microsoft.com/office/drawing/2014/main" xmlns="" id="{00000000-0008-0000-0000-00009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1" name="AutoShape 6" descr="*">
          <a:extLst>
            <a:ext uri="{FF2B5EF4-FFF2-40B4-BE49-F238E27FC236}">
              <a16:creationId xmlns:a16="http://schemas.microsoft.com/office/drawing/2014/main" xmlns="" id="{00000000-0008-0000-0000-00009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2" name="AutoShape 5" descr="*">
          <a:extLst>
            <a:ext uri="{FF2B5EF4-FFF2-40B4-BE49-F238E27FC236}">
              <a16:creationId xmlns:a16="http://schemas.microsoft.com/office/drawing/2014/main" xmlns="" id="{00000000-0008-0000-0000-00009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3" name="AutoShape 6" descr="*">
          <a:extLst>
            <a:ext uri="{FF2B5EF4-FFF2-40B4-BE49-F238E27FC236}">
              <a16:creationId xmlns:a16="http://schemas.microsoft.com/office/drawing/2014/main" xmlns="" id="{00000000-0008-0000-0000-00009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4" name="AutoShape 5" descr="*">
          <a:extLst>
            <a:ext uri="{FF2B5EF4-FFF2-40B4-BE49-F238E27FC236}">
              <a16:creationId xmlns:a16="http://schemas.microsoft.com/office/drawing/2014/main" xmlns="" id="{00000000-0008-0000-0000-00009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5" name="AutoShape 6" descr="*">
          <a:extLst>
            <a:ext uri="{FF2B5EF4-FFF2-40B4-BE49-F238E27FC236}">
              <a16:creationId xmlns:a16="http://schemas.microsoft.com/office/drawing/2014/main" xmlns="" id="{00000000-0008-0000-0000-00009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6" name="AutoShape 5" descr="*">
          <a:extLst>
            <a:ext uri="{FF2B5EF4-FFF2-40B4-BE49-F238E27FC236}">
              <a16:creationId xmlns:a16="http://schemas.microsoft.com/office/drawing/2014/main" xmlns="" id="{00000000-0008-0000-0000-00009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7" name="AutoShape 6" descr="*">
          <a:extLst>
            <a:ext uri="{FF2B5EF4-FFF2-40B4-BE49-F238E27FC236}">
              <a16:creationId xmlns:a16="http://schemas.microsoft.com/office/drawing/2014/main" xmlns="" id="{00000000-0008-0000-0000-00009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8" name="AutoShape 5" descr="*">
          <a:extLst>
            <a:ext uri="{FF2B5EF4-FFF2-40B4-BE49-F238E27FC236}">
              <a16:creationId xmlns:a16="http://schemas.microsoft.com/office/drawing/2014/main" xmlns="" id="{00000000-0008-0000-0000-00009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9" name="AutoShape 6" descr="*">
          <a:extLst>
            <a:ext uri="{FF2B5EF4-FFF2-40B4-BE49-F238E27FC236}">
              <a16:creationId xmlns:a16="http://schemas.microsoft.com/office/drawing/2014/main" xmlns="" id="{00000000-0008-0000-0000-00009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0" name="AutoShape 5" descr="*">
          <a:extLst>
            <a:ext uri="{FF2B5EF4-FFF2-40B4-BE49-F238E27FC236}">
              <a16:creationId xmlns:a16="http://schemas.microsoft.com/office/drawing/2014/main" xmlns="" id="{00000000-0008-0000-0000-00009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1" name="AutoShape 6" descr="*">
          <a:extLst>
            <a:ext uri="{FF2B5EF4-FFF2-40B4-BE49-F238E27FC236}">
              <a16:creationId xmlns:a16="http://schemas.microsoft.com/office/drawing/2014/main" xmlns="" id="{00000000-0008-0000-0000-00009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2" name="AutoShape 5" descr="*">
          <a:extLst>
            <a:ext uri="{FF2B5EF4-FFF2-40B4-BE49-F238E27FC236}">
              <a16:creationId xmlns:a16="http://schemas.microsoft.com/office/drawing/2014/main" xmlns="" id="{00000000-0008-0000-0000-0000A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3" name="AutoShape 6" descr="*">
          <a:extLst>
            <a:ext uri="{FF2B5EF4-FFF2-40B4-BE49-F238E27FC236}">
              <a16:creationId xmlns:a16="http://schemas.microsoft.com/office/drawing/2014/main" xmlns="" id="{00000000-0008-0000-0000-0000A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4" name="AutoShape 5" descr="*">
          <a:extLst>
            <a:ext uri="{FF2B5EF4-FFF2-40B4-BE49-F238E27FC236}">
              <a16:creationId xmlns:a16="http://schemas.microsoft.com/office/drawing/2014/main" xmlns="" id="{00000000-0008-0000-0000-0000A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5" name="AutoShape 6" descr="*">
          <a:extLst>
            <a:ext uri="{FF2B5EF4-FFF2-40B4-BE49-F238E27FC236}">
              <a16:creationId xmlns:a16="http://schemas.microsoft.com/office/drawing/2014/main" xmlns="" id="{00000000-0008-0000-0000-0000A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6" name="AutoShape 5" descr="*">
          <a:extLst>
            <a:ext uri="{FF2B5EF4-FFF2-40B4-BE49-F238E27FC236}">
              <a16:creationId xmlns:a16="http://schemas.microsoft.com/office/drawing/2014/main" xmlns="" id="{00000000-0008-0000-0000-0000A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7" name="AutoShape 6" descr="*">
          <a:extLst>
            <a:ext uri="{FF2B5EF4-FFF2-40B4-BE49-F238E27FC236}">
              <a16:creationId xmlns:a16="http://schemas.microsoft.com/office/drawing/2014/main" xmlns="" id="{00000000-0008-0000-0000-0000A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8" name="AutoShape 5" descr="*">
          <a:extLst>
            <a:ext uri="{FF2B5EF4-FFF2-40B4-BE49-F238E27FC236}">
              <a16:creationId xmlns:a16="http://schemas.microsoft.com/office/drawing/2014/main" xmlns="" id="{00000000-0008-0000-0000-0000A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9" name="AutoShape 6" descr="*">
          <a:extLst>
            <a:ext uri="{FF2B5EF4-FFF2-40B4-BE49-F238E27FC236}">
              <a16:creationId xmlns:a16="http://schemas.microsoft.com/office/drawing/2014/main" xmlns="" id="{00000000-0008-0000-0000-0000A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0" name="AutoShape 5" descr="*">
          <a:extLst>
            <a:ext uri="{FF2B5EF4-FFF2-40B4-BE49-F238E27FC236}">
              <a16:creationId xmlns:a16="http://schemas.microsoft.com/office/drawing/2014/main" xmlns="" id="{00000000-0008-0000-0000-0000A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1" name="AutoShape 6" descr="*">
          <a:extLst>
            <a:ext uri="{FF2B5EF4-FFF2-40B4-BE49-F238E27FC236}">
              <a16:creationId xmlns:a16="http://schemas.microsoft.com/office/drawing/2014/main" xmlns="" id="{00000000-0008-0000-0000-0000A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2" name="AutoShape 5" descr="*">
          <a:extLst>
            <a:ext uri="{FF2B5EF4-FFF2-40B4-BE49-F238E27FC236}">
              <a16:creationId xmlns:a16="http://schemas.microsoft.com/office/drawing/2014/main" xmlns="" id="{00000000-0008-0000-0000-0000A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3" name="AutoShape 6" descr="*">
          <a:extLst>
            <a:ext uri="{FF2B5EF4-FFF2-40B4-BE49-F238E27FC236}">
              <a16:creationId xmlns:a16="http://schemas.microsoft.com/office/drawing/2014/main" xmlns="" id="{00000000-0008-0000-0000-0000A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4" name="AutoShape 5" descr="*">
          <a:extLst>
            <a:ext uri="{FF2B5EF4-FFF2-40B4-BE49-F238E27FC236}">
              <a16:creationId xmlns:a16="http://schemas.microsoft.com/office/drawing/2014/main" xmlns="" id="{00000000-0008-0000-0000-0000A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5" name="AutoShape 6" descr="*">
          <a:extLst>
            <a:ext uri="{FF2B5EF4-FFF2-40B4-BE49-F238E27FC236}">
              <a16:creationId xmlns:a16="http://schemas.microsoft.com/office/drawing/2014/main" xmlns="" id="{00000000-0008-0000-0000-0000A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6" name="AutoShape 5" descr="*">
          <a:extLst>
            <a:ext uri="{FF2B5EF4-FFF2-40B4-BE49-F238E27FC236}">
              <a16:creationId xmlns:a16="http://schemas.microsoft.com/office/drawing/2014/main" xmlns="" id="{00000000-0008-0000-0000-0000A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7" name="AutoShape 6" descr="*">
          <a:extLst>
            <a:ext uri="{FF2B5EF4-FFF2-40B4-BE49-F238E27FC236}">
              <a16:creationId xmlns:a16="http://schemas.microsoft.com/office/drawing/2014/main" xmlns="" id="{00000000-0008-0000-0000-0000A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8" name="AutoShape 5" descr="*">
          <a:extLst>
            <a:ext uri="{FF2B5EF4-FFF2-40B4-BE49-F238E27FC236}">
              <a16:creationId xmlns:a16="http://schemas.microsoft.com/office/drawing/2014/main" xmlns="" id="{00000000-0008-0000-0000-0000B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9" name="AutoShape 6" descr="*">
          <a:extLst>
            <a:ext uri="{FF2B5EF4-FFF2-40B4-BE49-F238E27FC236}">
              <a16:creationId xmlns:a16="http://schemas.microsoft.com/office/drawing/2014/main" xmlns="" id="{00000000-0008-0000-0000-0000B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0" name="AutoShape 5" descr="*">
          <a:extLst>
            <a:ext uri="{FF2B5EF4-FFF2-40B4-BE49-F238E27FC236}">
              <a16:creationId xmlns:a16="http://schemas.microsoft.com/office/drawing/2014/main" xmlns="" id="{00000000-0008-0000-0000-0000B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1" name="AutoShape 6" descr="*">
          <a:extLst>
            <a:ext uri="{FF2B5EF4-FFF2-40B4-BE49-F238E27FC236}">
              <a16:creationId xmlns:a16="http://schemas.microsoft.com/office/drawing/2014/main" xmlns="" id="{00000000-0008-0000-0000-0000B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2" name="AutoShape 5" descr="*">
          <a:extLst>
            <a:ext uri="{FF2B5EF4-FFF2-40B4-BE49-F238E27FC236}">
              <a16:creationId xmlns:a16="http://schemas.microsoft.com/office/drawing/2014/main" xmlns="" id="{00000000-0008-0000-0000-0000B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3" name="AutoShape 6" descr="*">
          <a:extLst>
            <a:ext uri="{FF2B5EF4-FFF2-40B4-BE49-F238E27FC236}">
              <a16:creationId xmlns:a16="http://schemas.microsoft.com/office/drawing/2014/main" xmlns="" id="{00000000-0008-0000-0000-0000B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4" name="AutoShape 5" descr="*">
          <a:extLst>
            <a:ext uri="{FF2B5EF4-FFF2-40B4-BE49-F238E27FC236}">
              <a16:creationId xmlns:a16="http://schemas.microsoft.com/office/drawing/2014/main" xmlns="" id="{00000000-0008-0000-0000-0000B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5" name="AutoShape 6" descr="*">
          <a:extLst>
            <a:ext uri="{FF2B5EF4-FFF2-40B4-BE49-F238E27FC236}">
              <a16:creationId xmlns:a16="http://schemas.microsoft.com/office/drawing/2014/main" xmlns="" id="{00000000-0008-0000-0000-0000B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6" name="AutoShape 5" descr="*">
          <a:extLst>
            <a:ext uri="{FF2B5EF4-FFF2-40B4-BE49-F238E27FC236}">
              <a16:creationId xmlns:a16="http://schemas.microsoft.com/office/drawing/2014/main" xmlns="" id="{00000000-0008-0000-0000-0000B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7" name="AutoShape 6" descr="*">
          <a:extLst>
            <a:ext uri="{FF2B5EF4-FFF2-40B4-BE49-F238E27FC236}">
              <a16:creationId xmlns:a16="http://schemas.microsoft.com/office/drawing/2014/main" xmlns="" id="{00000000-0008-0000-0000-0000B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8" name="AutoShape 5" descr="*">
          <a:extLst>
            <a:ext uri="{FF2B5EF4-FFF2-40B4-BE49-F238E27FC236}">
              <a16:creationId xmlns:a16="http://schemas.microsoft.com/office/drawing/2014/main" xmlns="" id="{00000000-0008-0000-0000-0000B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9" name="AutoShape 6" descr="*">
          <a:extLst>
            <a:ext uri="{FF2B5EF4-FFF2-40B4-BE49-F238E27FC236}">
              <a16:creationId xmlns:a16="http://schemas.microsoft.com/office/drawing/2014/main" xmlns="" id="{00000000-0008-0000-0000-0000B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0" name="AutoShape 5" descr="*">
          <a:extLst>
            <a:ext uri="{FF2B5EF4-FFF2-40B4-BE49-F238E27FC236}">
              <a16:creationId xmlns:a16="http://schemas.microsoft.com/office/drawing/2014/main" xmlns="" id="{00000000-0008-0000-0000-0000B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1" name="AutoShape 6" descr="*">
          <a:extLst>
            <a:ext uri="{FF2B5EF4-FFF2-40B4-BE49-F238E27FC236}">
              <a16:creationId xmlns:a16="http://schemas.microsoft.com/office/drawing/2014/main" xmlns="" id="{00000000-0008-0000-0000-0000B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2" name="AutoShape 5" descr="*">
          <a:extLst>
            <a:ext uri="{FF2B5EF4-FFF2-40B4-BE49-F238E27FC236}">
              <a16:creationId xmlns:a16="http://schemas.microsoft.com/office/drawing/2014/main" xmlns="" id="{00000000-0008-0000-0000-0000B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3" name="AutoShape 6" descr="*">
          <a:extLst>
            <a:ext uri="{FF2B5EF4-FFF2-40B4-BE49-F238E27FC236}">
              <a16:creationId xmlns:a16="http://schemas.microsoft.com/office/drawing/2014/main" xmlns="" id="{00000000-0008-0000-0000-0000B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4" name="AutoShape 5" descr="*">
          <a:extLst>
            <a:ext uri="{FF2B5EF4-FFF2-40B4-BE49-F238E27FC236}">
              <a16:creationId xmlns:a16="http://schemas.microsoft.com/office/drawing/2014/main" xmlns="" id="{00000000-0008-0000-0000-0000C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5" name="AutoShape 6" descr="*">
          <a:extLst>
            <a:ext uri="{FF2B5EF4-FFF2-40B4-BE49-F238E27FC236}">
              <a16:creationId xmlns:a16="http://schemas.microsoft.com/office/drawing/2014/main" xmlns="" id="{00000000-0008-0000-0000-0000C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6" name="AutoShape 5" descr="*">
          <a:extLst>
            <a:ext uri="{FF2B5EF4-FFF2-40B4-BE49-F238E27FC236}">
              <a16:creationId xmlns:a16="http://schemas.microsoft.com/office/drawing/2014/main" xmlns="" id="{00000000-0008-0000-0000-0000C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7" name="AutoShape 6" descr="*">
          <a:extLst>
            <a:ext uri="{FF2B5EF4-FFF2-40B4-BE49-F238E27FC236}">
              <a16:creationId xmlns:a16="http://schemas.microsoft.com/office/drawing/2014/main" xmlns="" id="{00000000-0008-0000-0000-0000C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8" name="AutoShape 5" descr="*">
          <a:extLst>
            <a:ext uri="{FF2B5EF4-FFF2-40B4-BE49-F238E27FC236}">
              <a16:creationId xmlns:a16="http://schemas.microsoft.com/office/drawing/2014/main" xmlns="" id="{00000000-0008-0000-0000-0000C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9" name="AutoShape 6" descr="*">
          <a:extLst>
            <a:ext uri="{FF2B5EF4-FFF2-40B4-BE49-F238E27FC236}">
              <a16:creationId xmlns:a16="http://schemas.microsoft.com/office/drawing/2014/main" xmlns="" id="{00000000-0008-0000-0000-0000C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0" name="AutoShape 5" descr="*">
          <a:extLst>
            <a:ext uri="{FF2B5EF4-FFF2-40B4-BE49-F238E27FC236}">
              <a16:creationId xmlns:a16="http://schemas.microsoft.com/office/drawing/2014/main" xmlns="" id="{00000000-0008-0000-0000-0000C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1" name="AutoShape 6" descr="*">
          <a:extLst>
            <a:ext uri="{FF2B5EF4-FFF2-40B4-BE49-F238E27FC236}">
              <a16:creationId xmlns:a16="http://schemas.microsoft.com/office/drawing/2014/main" xmlns="" id="{00000000-0008-0000-0000-0000C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2" name="AutoShape 5" descr="*">
          <a:extLst>
            <a:ext uri="{FF2B5EF4-FFF2-40B4-BE49-F238E27FC236}">
              <a16:creationId xmlns:a16="http://schemas.microsoft.com/office/drawing/2014/main" xmlns="" id="{00000000-0008-0000-0000-0000C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3" name="AutoShape 6" descr="*">
          <a:extLst>
            <a:ext uri="{FF2B5EF4-FFF2-40B4-BE49-F238E27FC236}">
              <a16:creationId xmlns:a16="http://schemas.microsoft.com/office/drawing/2014/main" xmlns="" id="{00000000-0008-0000-0000-0000C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4" name="AutoShape 5" descr="*">
          <a:extLst>
            <a:ext uri="{FF2B5EF4-FFF2-40B4-BE49-F238E27FC236}">
              <a16:creationId xmlns:a16="http://schemas.microsoft.com/office/drawing/2014/main" xmlns="" id="{00000000-0008-0000-0000-0000C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5" name="AutoShape 6" descr="*">
          <a:extLst>
            <a:ext uri="{FF2B5EF4-FFF2-40B4-BE49-F238E27FC236}">
              <a16:creationId xmlns:a16="http://schemas.microsoft.com/office/drawing/2014/main" xmlns="" id="{00000000-0008-0000-0000-0000C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6" name="AutoShape 5" descr="*">
          <a:extLst>
            <a:ext uri="{FF2B5EF4-FFF2-40B4-BE49-F238E27FC236}">
              <a16:creationId xmlns:a16="http://schemas.microsoft.com/office/drawing/2014/main" xmlns="" id="{00000000-0008-0000-0000-0000C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7" name="AutoShape 6" descr="*">
          <a:extLst>
            <a:ext uri="{FF2B5EF4-FFF2-40B4-BE49-F238E27FC236}">
              <a16:creationId xmlns:a16="http://schemas.microsoft.com/office/drawing/2014/main" xmlns="" id="{00000000-0008-0000-0000-0000C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8" name="AutoShape 5" descr="*">
          <a:extLst>
            <a:ext uri="{FF2B5EF4-FFF2-40B4-BE49-F238E27FC236}">
              <a16:creationId xmlns:a16="http://schemas.microsoft.com/office/drawing/2014/main" xmlns="" id="{00000000-0008-0000-0000-0000C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9" name="AutoShape 6" descr="*">
          <a:extLst>
            <a:ext uri="{FF2B5EF4-FFF2-40B4-BE49-F238E27FC236}">
              <a16:creationId xmlns:a16="http://schemas.microsoft.com/office/drawing/2014/main" xmlns="" id="{00000000-0008-0000-0000-0000C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0" name="AutoShape 5" descr="*">
          <a:extLst>
            <a:ext uri="{FF2B5EF4-FFF2-40B4-BE49-F238E27FC236}">
              <a16:creationId xmlns:a16="http://schemas.microsoft.com/office/drawing/2014/main" xmlns="" id="{00000000-0008-0000-0000-0000D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1" name="AutoShape 6" descr="*">
          <a:extLst>
            <a:ext uri="{FF2B5EF4-FFF2-40B4-BE49-F238E27FC236}">
              <a16:creationId xmlns:a16="http://schemas.microsoft.com/office/drawing/2014/main" xmlns="" id="{00000000-0008-0000-0000-0000D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2" name="AutoShape 5" descr="*">
          <a:extLst>
            <a:ext uri="{FF2B5EF4-FFF2-40B4-BE49-F238E27FC236}">
              <a16:creationId xmlns:a16="http://schemas.microsoft.com/office/drawing/2014/main" xmlns="" id="{00000000-0008-0000-0000-0000D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3" name="AutoShape 6" descr="*">
          <a:extLst>
            <a:ext uri="{FF2B5EF4-FFF2-40B4-BE49-F238E27FC236}">
              <a16:creationId xmlns:a16="http://schemas.microsoft.com/office/drawing/2014/main" xmlns="" id="{00000000-0008-0000-0000-0000D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4" name="AutoShape 5" descr="*">
          <a:extLst>
            <a:ext uri="{FF2B5EF4-FFF2-40B4-BE49-F238E27FC236}">
              <a16:creationId xmlns:a16="http://schemas.microsoft.com/office/drawing/2014/main" xmlns="" id="{00000000-0008-0000-0000-0000D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5" name="AutoShape 6" descr="*">
          <a:extLst>
            <a:ext uri="{FF2B5EF4-FFF2-40B4-BE49-F238E27FC236}">
              <a16:creationId xmlns:a16="http://schemas.microsoft.com/office/drawing/2014/main" xmlns="" id="{00000000-0008-0000-0000-0000D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6" name="AutoShape 5" descr="*">
          <a:extLst>
            <a:ext uri="{FF2B5EF4-FFF2-40B4-BE49-F238E27FC236}">
              <a16:creationId xmlns:a16="http://schemas.microsoft.com/office/drawing/2014/main" xmlns="" id="{00000000-0008-0000-0000-0000D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7" name="AutoShape 6" descr="*">
          <a:extLst>
            <a:ext uri="{FF2B5EF4-FFF2-40B4-BE49-F238E27FC236}">
              <a16:creationId xmlns:a16="http://schemas.microsoft.com/office/drawing/2014/main" xmlns="" id="{00000000-0008-0000-0000-0000D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8" name="AutoShape 5" descr="*">
          <a:extLst>
            <a:ext uri="{FF2B5EF4-FFF2-40B4-BE49-F238E27FC236}">
              <a16:creationId xmlns:a16="http://schemas.microsoft.com/office/drawing/2014/main" xmlns="" id="{00000000-0008-0000-0000-0000D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9" name="AutoShape 6" descr="*">
          <a:extLst>
            <a:ext uri="{FF2B5EF4-FFF2-40B4-BE49-F238E27FC236}">
              <a16:creationId xmlns:a16="http://schemas.microsoft.com/office/drawing/2014/main" xmlns="" id="{00000000-0008-0000-0000-0000D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0" name="AutoShape 5" descr="*">
          <a:extLst>
            <a:ext uri="{FF2B5EF4-FFF2-40B4-BE49-F238E27FC236}">
              <a16:creationId xmlns:a16="http://schemas.microsoft.com/office/drawing/2014/main" xmlns="" id="{00000000-0008-0000-0000-0000D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1" name="AutoShape 6" descr="*">
          <a:extLst>
            <a:ext uri="{FF2B5EF4-FFF2-40B4-BE49-F238E27FC236}">
              <a16:creationId xmlns:a16="http://schemas.microsoft.com/office/drawing/2014/main" xmlns="" id="{00000000-0008-0000-0000-0000D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2" name="AutoShape 5" descr="*">
          <a:extLst>
            <a:ext uri="{FF2B5EF4-FFF2-40B4-BE49-F238E27FC236}">
              <a16:creationId xmlns:a16="http://schemas.microsoft.com/office/drawing/2014/main" xmlns="" id="{00000000-0008-0000-0000-0000D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3" name="AutoShape 6" descr="*">
          <a:extLst>
            <a:ext uri="{FF2B5EF4-FFF2-40B4-BE49-F238E27FC236}">
              <a16:creationId xmlns:a16="http://schemas.microsoft.com/office/drawing/2014/main" xmlns="" id="{00000000-0008-0000-0000-0000D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4" name="AutoShape 5" descr="*">
          <a:extLst>
            <a:ext uri="{FF2B5EF4-FFF2-40B4-BE49-F238E27FC236}">
              <a16:creationId xmlns:a16="http://schemas.microsoft.com/office/drawing/2014/main" xmlns="" id="{00000000-0008-0000-0000-0000D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5" name="AutoShape 6" descr="*">
          <a:extLst>
            <a:ext uri="{FF2B5EF4-FFF2-40B4-BE49-F238E27FC236}">
              <a16:creationId xmlns:a16="http://schemas.microsoft.com/office/drawing/2014/main" xmlns="" id="{00000000-0008-0000-0000-0000D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6" name="AutoShape 5" descr="*">
          <a:extLst>
            <a:ext uri="{FF2B5EF4-FFF2-40B4-BE49-F238E27FC236}">
              <a16:creationId xmlns:a16="http://schemas.microsoft.com/office/drawing/2014/main" xmlns="" id="{00000000-0008-0000-0000-0000E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7" name="AutoShape 6" descr="*">
          <a:extLst>
            <a:ext uri="{FF2B5EF4-FFF2-40B4-BE49-F238E27FC236}">
              <a16:creationId xmlns:a16="http://schemas.microsoft.com/office/drawing/2014/main" xmlns="" id="{00000000-0008-0000-0000-0000E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8" name="AutoShape 5" descr="*">
          <a:extLst>
            <a:ext uri="{FF2B5EF4-FFF2-40B4-BE49-F238E27FC236}">
              <a16:creationId xmlns:a16="http://schemas.microsoft.com/office/drawing/2014/main" xmlns="" id="{00000000-0008-0000-0000-0000E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9" name="AutoShape 6" descr="*">
          <a:extLst>
            <a:ext uri="{FF2B5EF4-FFF2-40B4-BE49-F238E27FC236}">
              <a16:creationId xmlns:a16="http://schemas.microsoft.com/office/drawing/2014/main" xmlns="" id="{00000000-0008-0000-0000-0000E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0" name="AutoShape 5" descr="*">
          <a:extLst>
            <a:ext uri="{FF2B5EF4-FFF2-40B4-BE49-F238E27FC236}">
              <a16:creationId xmlns:a16="http://schemas.microsoft.com/office/drawing/2014/main" xmlns="" id="{00000000-0008-0000-0000-0000E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1" name="AutoShape 6" descr="*">
          <a:extLst>
            <a:ext uri="{FF2B5EF4-FFF2-40B4-BE49-F238E27FC236}">
              <a16:creationId xmlns:a16="http://schemas.microsoft.com/office/drawing/2014/main" xmlns="" id="{00000000-0008-0000-0000-0000E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2" name="AutoShape 5" descr="*">
          <a:extLst>
            <a:ext uri="{FF2B5EF4-FFF2-40B4-BE49-F238E27FC236}">
              <a16:creationId xmlns:a16="http://schemas.microsoft.com/office/drawing/2014/main" xmlns="" id="{00000000-0008-0000-0000-0000E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3" name="AutoShape 6" descr="*">
          <a:extLst>
            <a:ext uri="{FF2B5EF4-FFF2-40B4-BE49-F238E27FC236}">
              <a16:creationId xmlns:a16="http://schemas.microsoft.com/office/drawing/2014/main" xmlns="" id="{00000000-0008-0000-0000-0000E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4" name="AutoShape 5" descr="*">
          <a:extLst>
            <a:ext uri="{FF2B5EF4-FFF2-40B4-BE49-F238E27FC236}">
              <a16:creationId xmlns:a16="http://schemas.microsoft.com/office/drawing/2014/main" xmlns="" id="{00000000-0008-0000-0000-0000E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5" name="AutoShape 6" descr="*">
          <a:extLst>
            <a:ext uri="{FF2B5EF4-FFF2-40B4-BE49-F238E27FC236}">
              <a16:creationId xmlns:a16="http://schemas.microsoft.com/office/drawing/2014/main" xmlns="" id="{00000000-0008-0000-0000-0000E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6" name="AutoShape 5" descr="*">
          <a:extLst>
            <a:ext uri="{FF2B5EF4-FFF2-40B4-BE49-F238E27FC236}">
              <a16:creationId xmlns:a16="http://schemas.microsoft.com/office/drawing/2014/main" xmlns="" id="{00000000-0008-0000-0000-0000E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7" name="AutoShape 6" descr="*">
          <a:extLst>
            <a:ext uri="{FF2B5EF4-FFF2-40B4-BE49-F238E27FC236}">
              <a16:creationId xmlns:a16="http://schemas.microsoft.com/office/drawing/2014/main" xmlns="" id="{00000000-0008-0000-0000-0000E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8" name="AutoShape 5" descr="*">
          <a:extLst>
            <a:ext uri="{FF2B5EF4-FFF2-40B4-BE49-F238E27FC236}">
              <a16:creationId xmlns:a16="http://schemas.microsoft.com/office/drawing/2014/main" xmlns="" id="{00000000-0008-0000-0000-0000E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9" name="AutoShape 6" descr="*">
          <a:extLst>
            <a:ext uri="{FF2B5EF4-FFF2-40B4-BE49-F238E27FC236}">
              <a16:creationId xmlns:a16="http://schemas.microsoft.com/office/drawing/2014/main" xmlns="" id="{00000000-0008-0000-0000-0000E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0" name="AutoShape 5" descr="*">
          <a:extLst>
            <a:ext uri="{FF2B5EF4-FFF2-40B4-BE49-F238E27FC236}">
              <a16:creationId xmlns:a16="http://schemas.microsoft.com/office/drawing/2014/main" xmlns="" id="{00000000-0008-0000-0000-0000E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1" name="AutoShape 6" descr="*">
          <a:extLst>
            <a:ext uri="{FF2B5EF4-FFF2-40B4-BE49-F238E27FC236}">
              <a16:creationId xmlns:a16="http://schemas.microsoft.com/office/drawing/2014/main" xmlns="" id="{00000000-0008-0000-0000-0000E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2" name="AutoShape 5" descr="*">
          <a:extLst>
            <a:ext uri="{FF2B5EF4-FFF2-40B4-BE49-F238E27FC236}">
              <a16:creationId xmlns:a16="http://schemas.microsoft.com/office/drawing/2014/main" xmlns="" id="{00000000-0008-0000-0000-0000F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3" name="AutoShape 6" descr="*">
          <a:extLst>
            <a:ext uri="{FF2B5EF4-FFF2-40B4-BE49-F238E27FC236}">
              <a16:creationId xmlns:a16="http://schemas.microsoft.com/office/drawing/2014/main" xmlns="" id="{00000000-0008-0000-0000-0000F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4" name="AutoShape 5" descr="*">
          <a:extLst>
            <a:ext uri="{FF2B5EF4-FFF2-40B4-BE49-F238E27FC236}">
              <a16:creationId xmlns:a16="http://schemas.microsoft.com/office/drawing/2014/main" xmlns="" id="{00000000-0008-0000-0000-0000F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5" name="AutoShape 6" descr="*">
          <a:extLst>
            <a:ext uri="{FF2B5EF4-FFF2-40B4-BE49-F238E27FC236}">
              <a16:creationId xmlns:a16="http://schemas.microsoft.com/office/drawing/2014/main" xmlns="" id="{00000000-0008-0000-0000-0000F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6" name="AutoShape 5" descr="*">
          <a:extLst>
            <a:ext uri="{FF2B5EF4-FFF2-40B4-BE49-F238E27FC236}">
              <a16:creationId xmlns:a16="http://schemas.microsoft.com/office/drawing/2014/main" xmlns="" id="{00000000-0008-0000-0000-0000F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7" name="AutoShape 6" descr="*">
          <a:extLst>
            <a:ext uri="{FF2B5EF4-FFF2-40B4-BE49-F238E27FC236}">
              <a16:creationId xmlns:a16="http://schemas.microsoft.com/office/drawing/2014/main" xmlns="" id="{00000000-0008-0000-0000-0000F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8" name="AutoShape 5" descr="*">
          <a:extLst>
            <a:ext uri="{FF2B5EF4-FFF2-40B4-BE49-F238E27FC236}">
              <a16:creationId xmlns:a16="http://schemas.microsoft.com/office/drawing/2014/main" xmlns="" id="{00000000-0008-0000-0000-0000F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9" name="AutoShape 6" descr="*">
          <a:extLst>
            <a:ext uri="{FF2B5EF4-FFF2-40B4-BE49-F238E27FC236}">
              <a16:creationId xmlns:a16="http://schemas.microsoft.com/office/drawing/2014/main" xmlns="" id="{00000000-0008-0000-0000-0000F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0" name="AutoShape 5" descr="*">
          <a:extLst>
            <a:ext uri="{FF2B5EF4-FFF2-40B4-BE49-F238E27FC236}">
              <a16:creationId xmlns:a16="http://schemas.microsoft.com/office/drawing/2014/main" xmlns="" id="{00000000-0008-0000-0000-0000F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1" name="AutoShape 6" descr="*">
          <a:extLst>
            <a:ext uri="{FF2B5EF4-FFF2-40B4-BE49-F238E27FC236}">
              <a16:creationId xmlns:a16="http://schemas.microsoft.com/office/drawing/2014/main" xmlns="" id="{00000000-0008-0000-0000-0000F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2" name="AutoShape 5" descr="*">
          <a:extLst>
            <a:ext uri="{FF2B5EF4-FFF2-40B4-BE49-F238E27FC236}">
              <a16:creationId xmlns:a16="http://schemas.microsoft.com/office/drawing/2014/main" xmlns="" id="{00000000-0008-0000-0000-0000F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3" name="AutoShape 6" descr="*">
          <a:extLst>
            <a:ext uri="{FF2B5EF4-FFF2-40B4-BE49-F238E27FC236}">
              <a16:creationId xmlns:a16="http://schemas.microsoft.com/office/drawing/2014/main" xmlns="" id="{00000000-0008-0000-0000-0000F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4" name="AutoShape 5" descr="*">
          <a:extLst>
            <a:ext uri="{FF2B5EF4-FFF2-40B4-BE49-F238E27FC236}">
              <a16:creationId xmlns:a16="http://schemas.microsoft.com/office/drawing/2014/main" xmlns="" id="{00000000-0008-0000-0000-0000F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5" name="AutoShape 6" descr="*">
          <a:extLst>
            <a:ext uri="{FF2B5EF4-FFF2-40B4-BE49-F238E27FC236}">
              <a16:creationId xmlns:a16="http://schemas.microsoft.com/office/drawing/2014/main" xmlns="" id="{00000000-0008-0000-0000-0000F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6" name="AutoShape 5" descr="*">
          <a:extLst>
            <a:ext uri="{FF2B5EF4-FFF2-40B4-BE49-F238E27FC236}">
              <a16:creationId xmlns:a16="http://schemas.microsoft.com/office/drawing/2014/main" xmlns="" id="{00000000-0008-0000-0000-0000F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7" name="AutoShape 6" descr="*">
          <a:extLst>
            <a:ext uri="{FF2B5EF4-FFF2-40B4-BE49-F238E27FC236}">
              <a16:creationId xmlns:a16="http://schemas.microsoft.com/office/drawing/2014/main" xmlns="" id="{00000000-0008-0000-0000-0000F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8" name="AutoShape 5" descr="*">
          <a:extLst>
            <a:ext uri="{FF2B5EF4-FFF2-40B4-BE49-F238E27FC236}">
              <a16:creationId xmlns:a16="http://schemas.microsoft.com/office/drawing/2014/main" xmlns="" id="{00000000-0008-0000-0000-00000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9" name="AutoShape 6" descr="*">
          <a:extLst>
            <a:ext uri="{FF2B5EF4-FFF2-40B4-BE49-F238E27FC236}">
              <a16:creationId xmlns:a16="http://schemas.microsoft.com/office/drawing/2014/main" xmlns="" id="{00000000-0008-0000-0000-00000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0" name="AutoShape 5" descr="*">
          <a:extLst>
            <a:ext uri="{FF2B5EF4-FFF2-40B4-BE49-F238E27FC236}">
              <a16:creationId xmlns:a16="http://schemas.microsoft.com/office/drawing/2014/main" xmlns="" id="{00000000-0008-0000-0000-00000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1" name="AutoShape 6" descr="*">
          <a:extLst>
            <a:ext uri="{FF2B5EF4-FFF2-40B4-BE49-F238E27FC236}">
              <a16:creationId xmlns:a16="http://schemas.microsoft.com/office/drawing/2014/main" xmlns="" id="{00000000-0008-0000-0000-00000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2" name="AutoShape 5" descr="*">
          <a:extLst>
            <a:ext uri="{FF2B5EF4-FFF2-40B4-BE49-F238E27FC236}">
              <a16:creationId xmlns:a16="http://schemas.microsoft.com/office/drawing/2014/main" xmlns="" id="{00000000-0008-0000-0000-00000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3" name="AutoShape 6" descr="*">
          <a:extLst>
            <a:ext uri="{FF2B5EF4-FFF2-40B4-BE49-F238E27FC236}">
              <a16:creationId xmlns:a16="http://schemas.microsoft.com/office/drawing/2014/main" xmlns="" id="{00000000-0008-0000-0000-00000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4" name="AutoShape 5" descr="*">
          <a:extLst>
            <a:ext uri="{FF2B5EF4-FFF2-40B4-BE49-F238E27FC236}">
              <a16:creationId xmlns:a16="http://schemas.microsoft.com/office/drawing/2014/main" xmlns="" id="{00000000-0008-0000-0000-00000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5" name="AutoShape 6" descr="*">
          <a:extLst>
            <a:ext uri="{FF2B5EF4-FFF2-40B4-BE49-F238E27FC236}">
              <a16:creationId xmlns:a16="http://schemas.microsoft.com/office/drawing/2014/main" xmlns="" id="{00000000-0008-0000-0000-00000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6" name="AutoShape 5" descr="*">
          <a:extLst>
            <a:ext uri="{FF2B5EF4-FFF2-40B4-BE49-F238E27FC236}">
              <a16:creationId xmlns:a16="http://schemas.microsoft.com/office/drawing/2014/main" xmlns="" id="{00000000-0008-0000-0000-00000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7" name="AutoShape 6" descr="*">
          <a:extLst>
            <a:ext uri="{FF2B5EF4-FFF2-40B4-BE49-F238E27FC236}">
              <a16:creationId xmlns:a16="http://schemas.microsoft.com/office/drawing/2014/main" xmlns="" id="{00000000-0008-0000-0000-00000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8" name="AutoShape 5" descr="*">
          <a:extLst>
            <a:ext uri="{FF2B5EF4-FFF2-40B4-BE49-F238E27FC236}">
              <a16:creationId xmlns:a16="http://schemas.microsoft.com/office/drawing/2014/main" xmlns="" id="{00000000-0008-0000-0000-00000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9" name="AutoShape 6" descr="*">
          <a:extLst>
            <a:ext uri="{FF2B5EF4-FFF2-40B4-BE49-F238E27FC236}">
              <a16:creationId xmlns:a16="http://schemas.microsoft.com/office/drawing/2014/main" xmlns="" id="{00000000-0008-0000-0000-00000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0" name="AutoShape 5" descr="*">
          <a:extLst>
            <a:ext uri="{FF2B5EF4-FFF2-40B4-BE49-F238E27FC236}">
              <a16:creationId xmlns:a16="http://schemas.microsoft.com/office/drawing/2014/main" xmlns="" id="{00000000-0008-0000-0000-00000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1" name="AutoShape 6" descr="*">
          <a:extLst>
            <a:ext uri="{FF2B5EF4-FFF2-40B4-BE49-F238E27FC236}">
              <a16:creationId xmlns:a16="http://schemas.microsoft.com/office/drawing/2014/main" xmlns="" id="{00000000-0008-0000-0000-00000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2" name="AutoShape 5" descr="*">
          <a:extLst>
            <a:ext uri="{FF2B5EF4-FFF2-40B4-BE49-F238E27FC236}">
              <a16:creationId xmlns:a16="http://schemas.microsoft.com/office/drawing/2014/main" xmlns="" id="{00000000-0008-0000-0000-00000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3" name="AutoShape 6" descr="*">
          <a:extLst>
            <a:ext uri="{FF2B5EF4-FFF2-40B4-BE49-F238E27FC236}">
              <a16:creationId xmlns:a16="http://schemas.microsoft.com/office/drawing/2014/main" xmlns="" id="{00000000-0008-0000-0000-00000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4" name="AutoShape 5" descr="*">
          <a:extLst>
            <a:ext uri="{FF2B5EF4-FFF2-40B4-BE49-F238E27FC236}">
              <a16:creationId xmlns:a16="http://schemas.microsoft.com/office/drawing/2014/main" xmlns="" id="{00000000-0008-0000-0000-00001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5" name="AutoShape 6" descr="*">
          <a:extLst>
            <a:ext uri="{FF2B5EF4-FFF2-40B4-BE49-F238E27FC236}">
              <a16:creationId xmlns:a16="http://schemas.microsoft.com/office/drawing/2014/main" xmlns="" id="{00000000-0008-0000-0000-00001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6" name="AutoShape 5" descr="*">
          <a:extLst>
            <a:ext uri="{FF2B5EF4-FFF2-40B4-BE49-F238E27FC236}">
              <a16:creationId xmlns:a16="http://schemas.microsoft.com/office/drawing/2014/main" xmlns="" id="{00000000-0008-0000-0000-00001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7" name="AutoShape 6" descr="*">
          <a:extLst>
            <a:ext uri="{FF2B5EF4-FFF2-40B4-BE49-F238E27FC236}">
              <a16:creationId xmlns:a16="http://schemas.microsoft.com/office/drawing/2014/main" xmlns="" id="{00000000-0008-0000-0000-00001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8" name="AutoShape 5" descr="*">
          <a:extLst>
            <a:ext uri="{FF2B5EF4-FFF2-40B4-BE49-F238E27FC236}">
              <a16:creationId xmlns:a16="http://schemas.microsoft.com/office/drawing/2014/main" xmlns="" id="{00000000-0008-0000-0000-00001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9" name="AutoShape 6" descr="*">
          <a:extLst>
            <a:ext uri="{FF2B5EF4-FFF2-40B4-BE49-F238E27FC236}">
              <a16:creationId xmlns:a16="http://schemas.microsoft.com/office/drawing/2014/main" xmlns="" id="{00000000-0008-0000-0000-00001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0" name="AutoShape 5" descr="*">
          <a:extLst>
            <a:ext uri="{FF2B5EF4-FFF2-40B4-BE49-F238E27FC236}">
              <a16:creationId xmlns:a16="http://schemas.microsoft.com/office/drawing/2014/main" xmlns="" id="{00000000-0008-0000-0000-00001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1" name="AutoShape 6" descr="*">
          <a:extLst>
            <a:ext uri="{FF2B5EF4-FFF2-40B4-BE49-F238E27FC236}">
              <a16:creationId xmlns:a16="http://schemas.microsoft.com/office/drawing/2014/main" xmlns="" id="{00000000-0008-0000-0000-00001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2" name="AutoShape 5" descr="*">
          <a:extLst>
            <a:ext uri="{FF2B5EF4-FFF2-40B4-BE49-F238E27FC236}">
              <a16:creationId xmlns:a16="http://schemas.microsoft.com/office/drawing/2014/main" xmlns="" id="{00000000-0008-0000-0000-00001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3" name="AutoShape 6" descr="*">
          <a:extLst>
            <a:ext uri="{FF2B5EF4-FFF2-40B4-BE49-F238E27FC236}">
              <a16:creationId xmlns:a16="http://schemas.microsoft.com/office/drawing/2014/main" xmlns="" id="{00000000-0008-0000-0000-00001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4" name="AutoShape 5" descr="*">
          <a:extLst>
            <a:ext uri="{FF2B5EF4-FFF2-40B4-BE49-F238E27FC236}">
              <a16:creationId xmlns:a16="http://schemas.microsoft.com/office/drawing/2014/main" xmlns="" id="{00000000-0008-0000-0000-00001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5" name="AutoShape 6" descr="*">
          <a:extLst>
            <a:ext uri="{FF2B5EF4-FFF2-40B4-BE49-F238E27FC236}">
              <a16:creationId xmlns:a16="http://schemas.microsoft.com/office/drawing/2014/main" xmlns="" id="{00000000-0008-0000-0000-00001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6" name="AutoShape 5" descr="*">
          <a:extLst>
            <a:ext uri="{FF2B5EF4-FFF2-40B4-BE49-F238E27FC236}">
              <a16:creationId xmlns:a16="http://schemas.microsoft.com/office/drawing/2014/main" xmlns="" id="{00000000-0008-0000-0000-00001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7" name="AutoShape 6" descr="*">
          <a:extLst>
            <a:ext uri="{FF2B5EF4-FFF2-40B4-BE49-F238E27FC236}">
              <a16:creationId xmlns:a16="http://schemas.microsoft.com/office/drawing/2014/main" xmlns="" id="{00000000-0008-0000-0000-00001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8" name="AutoShape 5" descr="*">
          <a:extLst>
            <a:ext uri="{FF2B5EF4-FFF2-40B4-BE49-F238E27FC236}">
              <a16:creationId xmlns:a16="http://schemas.microsoft.com/office/drawing/2014/main" xmlns="" id="{00000000-0008-0000-0000-00001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9" name="AutoShape 6" descr="*">
          <a:extLst>
            <a:ext uri="{FF2B5EF4-FFF2-40B4-BE49-F238E27FC236}">
              <a16:creationId xmlns:a16="http://schemas.microsoft.com/office/drawing/2014/main" xmlns="" id="{00000000-0008-0000-0000-00001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0" name="AutoShape 5" descr="*">
          <a:extLst>
            <a:ext uri="{FF2B5EF4-FFF2-40B4-BE49-F238E27FC236}">
              <a16:creationId xmlns:a16="http://schemas.microsoft.com/office/drawing/2014/main" xmlns="" id="{00000000-0008-0000-0000-00002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1" name="AutoShape 6" descr="*">
          <a:extLst>
            <a:ext uri="{FF2B5EF4-FFF2-40B4-BE49-F238E27FC236}">
              <a16:creationId xmlns:a16="http://schemas.microsoft.com/office/drawing/2014/main" xmlns="" id="{00000000-0008-0000-0000-00002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2" name="AutoShape 5" descr="*">
          <a:extLst>
            <a:ext uri="{FF2B5EF4-FFF2-40B4-BE49-F238E27FC236}">
              <a16:creationId xmlns:a16="http://schemas.microsoft.com/office/drawing/2014/main" xmlns="" id="{00000000-0008-0000-0000-00002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3" name="AutoShape 6" descr="*">
          <a:extLst>
            <a:ext uri="{FF2B5EF4-FFF2-40B4-BE49-F238E27FC236}">
              <a16:creationId xmlns:a16="http://schemas.microsoft.com/office/drawing/2014/main" xmlns="" id="{00000000-0008-0000-0000-00002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4" name="AutoShape 5" descr="*">
          <a:extLst>
            <a:ext uri="{FF2B5EF4-FFF2-40B4-BE49-F238E27FC236}">
              <a16:creationId xmlns:a16="http://schemas.microsoft.com/office/drawing/2014/main" xmlns="" id="{00000000-0008-0000-0000-00002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5" name="AutoShape 6" descr="*">
          <a:extLst>
            <a:ext uri="{FF2B5EF4-FFF2-40B4-BE49-F238E27FC236}">
              <a16:creationId xmlns:a16="http://schemas.microsoft.com/office/drawing/2014/main" xmlns="" id="{00000000-0008-0000-0000-00002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6" name="AutoShape 5" descr="*">
          <a:extLst>
            <a:ext uri="{FF2B5EF4-FFF2-40B4-BE49-F238E27FC236}">
              <a16:creationId xmlns:a16="http://schemas.microsoft.com/office/drawing/2014/main" xmlns="" id="{00000000-0008-0000-0000-00002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7" name="AutoShape 6" descr="*">
          <a:extLst>
            <a:ext uri="{FF2B5EF4-FFF2-40B4-BE49-F238E27FC236}">
              <a16:creationId xmlns:a16="http://schemas.microsoft.com/office/drawing/2014/main" xmlns="" id="{00000000-0008-0000-0000-00002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8" name="AutoShape 5" descr="*">
          <a:extLst>
            <a:ext uri="{FF2B5EF4-FFF2-40B4-BE49-F238E27FC236}">
              <a16:creationId xmlns:a16="http://schemas.microsoft.com/office/drawing/2014/main" xmlns="" id="{00000000-0008-0000-0000-00002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9" name="AutoShape 6" descr="*">
          <a:extLst>
            <a:ext uri="{FF2B5EF4-FFF2-40B4-BE49-F238E27FC236}">
              <a16:creationId xmlns:a16="http://schemas.microsoft.com/office/drawing/2014/main" xmlns="" id="{00000000-0008-0000-0000-00002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0" name="AutoShape 5" descr="*">
          <a:extLst>
            <a:ext uri="{FF2B5EF4-FFF2-40B4-BE49-F238E27FC236}">
              <a16:creationId xmlns:a16="http://schemas.microsoft.com/office/drawing/2014/main" xmlns="" id="{00000000-0008-0000-0000-00002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1" name="AutoShape 6" descr="*">
          <a:extLst>
            <a:ext uri="{FF2B5EF4-FFF2-40B4-BE49-F238E27FC236}">
              <a16:creationId xmlns:a16="http://schemas.microsoft.com/office/drawing/2014/main" xmlns="" id="{00000000-0008-0000-0000-00002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2" name="AutoShape 5" descr="*">
          <a:extLst>
            <a:ext uri="{FF2B5EF4-FFF2-40B4-BE49-F238E27FC236}">
              <a16:creationId xmlns:a16="http://schemas.microsoft.com/office/drawing/2014/main" xmlns="" id="{00000000-0008-0000-0000-00002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3" name="AutoShape 6" descr="*">
          <a:extLst>
            <a:ext uri="{FF2B5EF4-FFF2-40B4-BE49-F238E27FC236}">
              <a16:creationId xmlns:a16="http://schemas.microsoft.com/office/drawing/2014/main" xmlns="" id="{00000000-0008-0000-0000-00002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4" name="AutoShape 5" descr="*">
          <a:extLst>
            <a:ext uri="{FF2B5EF4-FFF2-40B4-BE49-F238E27FC236}">
              <a16:creationId xmlns:a16="http://schemas.microsoft.com/office/drawing/2014/main" xmlns="" id="{00000000-0008-0000-0000-00002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5" name="AutoShape 6" descr="*">
          <a:extLst>
            <a:ext uri="{FF2B5EF4-FFF2-40B4-BE49-F238E27FC236}">
              <a16:creationId xmlns:a16="http://schemas.microsoft.com/office/drawing/2014/main" xmlns="" id="{00000000-0008-0000-0000-00002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6" name="AutoShape 5" descr="*">
          <a:extLst>
            <a:ext uri="{FF2B5EF4-FFF2-40B4-BE49-F238E27FC236}">
              <a16:creationId xmlns:a16="http://schemas.microsoft.com/office/drawing/2014/main" xmlns="" id="{00000000-0008-0000-0000-00003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7" name="AutoShape 6" descr="*">
          <a:extLst>
            <a:ext uri="{FF2B5EF4-FFF2-40B4-BE49-F238E27FC236}">
              <a16:creationId xmlns:a16="http://schemas.microsoft.com/office/drawing/2014/main" xmlns="" id="{00000000-0008-0000-0000-00003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8" name="AutoShape 5" descr="*">
          <a:extLst>
            <a:ext uri="{FF2B5EF4-FFF2-40B4-BE49-F238E27FC236}">
              <a16:creationId xmlns:a16="http://schemas.microsoft.com/office/drawing/2014/main" xmlns="" id="{00000000-0008-0000-0000-00003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9" name="AutoShape 6" descr="*">
          <a:extLst>
            <a:ext uri="{FF2B5EF4-FFF2-40B4-BE49-F238E27FC236}">
              <a16:creationId xmlns:a16="http://schemas.microsoft.com/office/drawing/2014/main" xmlns="" id="{00000000-0008-0000-0000-00003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0" name="AutoShape 5" descr="*">
          <a:extLst>
            <a:ext uri="{FF2B5EF4-FFF2-40B4-BE49-F238E27FC236}">
              <a16:creationId xmlns:a16="http://schemas.microsoft.com/office/drawing/2014/main" xmlns="" id="{00000000-0008-0000-0000-00003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1" name="AutoShape 6" descr="*">
          <a:extLst>
            <a:ext uri="{FF2B5EF4-FFF2-40B4-BE49-F238E27FC236}">
              <a16:creationId xmlns:a16="http://schemas.microsoft.com/office/drawing/2014/main" xmlns="" id="{00000000-0008-0000-0000-00003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2" name="AutoShape 5" descr="*">
          <a:extLst>
            <a:ext uri="{FF2B5EF4-FFF2-40B4-BE49-F238E27FC236}">
              <a16:creationId xmlns:a16="http://schemas.microsoft.com/office/drawing/2014/main" xmlns="" id="{00000000-0008-0000-0000-00003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3" name="AutoShape 6" descr="*">
          <a:extLst>
            <a:ext uri="{FF2B5EF4-FFF2-40B4-BE49-F238E27FC236}">
              <a16:creationId xmlns:a16="http://schemas.microsoft.com/office/drawing/2014/main" xmlns="" id="{00000000-0008-0000-0000-00003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4" name="AutoShape 5" descr="*">
          <a:extLst>
            <a:ext uri="{FF2B5EF4-FFF2-40B4-BE49-F238E27FC236}">
              <a16:creationId xmlns:a16="http://schemas.microsoft.com/office/drawing/2014/main" xmlns="" id="{00000000-0008-0000-0000-00003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5" name="AutoShape 6" descr="*">
          <a:extLst>
            <a:ext uri="{FF2B5EF4-FFF2-40B4-BE49-F238E27FC236}">
              <a16:creationId xmlns:a16="http://schemas.microsoft.com/office/drawing/2014/main" xmlns="" id="{00000000-0008-0000-0000-00003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6" name="AutoShape 5" descr="*">
          <a:extLst>
            <a:ext uri="{FF2B5EF4-FFF2-40B4-BE49-F238E27FC236}">
              <a16:creationId xmlns:a16="http://schemas.microsoft.com/office/drawing/2014/main" xmlns="" id="{00000000-0008-0000-0000-00003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7" name="AutoShape 6" descr="*">
          <a:extLst>
            <a:ext uri="{FF2B5EF4-FFF2-40B4-BE49-F238E27FC236}">
              <a16:creationId xmlns:a16="http://schemas.microsoft.com/office/drawing/2014/main" xmlns="" id="{00000000-0008-0000-0000-00003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8" name="AutoShape 5" descr="*">
          <a:extLst>
            <a:ext uri="{FF2B5EF4-FFF2-40B4-BE49-F238E27FC236}">
              <a16:creationId xmlns:a16="http://schemas.microsoft.com/office/drawing/2014/main" xmlns="" id="{00000000-0008-0000-0000-00003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9" name="AutoShape 6" descr="*">
          <a:extLst>
            <a:ext uri="{FF2B5EF4-FFF2-40B4-BE49-F238E27FC236}">
              <a16:creationId xmlns:a16="http://schemas.microsoft.com/office/drawing/2014/main" xmlns="" id="{00000000-0008-0000-0000-00003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0" name="AutoShape 5" descr="*">
          <a:extLst>
            <a:ext uri="{FF2B5EF4-FFF2-40B4-BE49-F238E27FC236}">
              <a16:creationId xmlns:a16="http://schemas.microsoft.com/office/drawing/2014/main" xmlns="" id="{00000000-0008-0000-0000-00003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1" name="AutoShape 6" descr="*">
          <a:extLst>
            <a:ext uri="{FF2B5EF4-FFF2-40B4-BE49-F238E27FC236}">
              <a16:creationId xmlns:a16="http://schemas.microsoft.com/office/drawing/2014/main" xmlns="" id="{00000000-0008-0000-0000-00003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2" name="AutoShape 5" descr="*">
          <a:extLst>
            <a:ext uri="{FF2B5EF4-FFF2-40B4-BE49-F238E27FC236}">
              <a16:creationId xmlns:a16="http://schemas.microsoft.com/office/drawing/2014/main" xmlns="" id="{00000000-0008-0000-0000-00004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3" name="AutoShape 6" descr="*">
          <a:extLst>
            <a:ext uri="{FF2B5EF4-FFF2-40B4-BE49-F238E27FC236}">
              <a16:creationId xmlns:a16="http://schemas.microsoft.com/office/drawing/2014/main" xmlns="" id="{00000000-0008-0000-0000-00004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4" name="AutoShape 5" descr="*">
          <a:extLst>
            <a:ext uri="{FF2B5EF4-FFF2-40B4-BE49-F238E27FC236}">
              <a16:creationId xmlns:a16="http://schemas.microsoft.com/office/drawing/2014/main" xmlns="" id="{00000000-0008-0000-0000-00004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5" name="AutoShape 6" descr="*">
          <a:extLst>
            <a:ext uri="{FF2B5EF4-FFF2-40B4-BE49-F238E27FC236}">
              <a16:creationId xmlns:a16="http://schemas.microsoft.com/office/drawing/2014/main" xmlns="" id="{00000000-0008-0000-0000-00004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6" name="AutoShape 5" descr="*">
          <a:extLst>
            <a:ext uri="{FF2B5EF4-FFF2-40B4-BE49-F238E27FC236}">
              <a16:creationId xmlns:a16="http://schemas.microsoft.com/office/drawing/2014/main" xmlns="" id="{00000000-0008-0000-0000-00004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7" name="AutoShape 6" descr="*">
          <a:extLst>
            <a:ext uri="{FF2B5EF4-FFF2-40B4-BE49-F238E27FC236}">
              <a16:creationId xmlns:a16="http://schemas.microsoft.com/office/drawing/2014/main" xmlns="" id="{00000000-0008-0000-0000-00004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8" name="AutoShape 5" descr="*">
          <a:extLst>
            <a:ext uri="{FF2B5EF4-FFF2-40B4-BE49-F238E27FC236}">
              <a16:creationId xmlns:a16="http://schemas.microsoft.com/office/drawing/2014/main" xmlns="" id="{00000000-0008-0000-0000-00004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9" name="AutoShape 6" descr="*">
          <a:extLst>
            <a:ext uri="{FF2B5EF4-FFF2-40B4-BE49-F238E27FC236}">
              <a16:creationId xmlns:a16="http://schemas.microsoft.com/office/drawing/2014/main" xmlns="" id="{00000000-0008-0000-0000-00004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0" name="AutoShape 5" descr="*">
          <a:extLst>
            <a:ext uri="{FF2B5EF4-FFF2-40B4-BE49-F238E27FC236}">
              <a16:creationId xmlns:a16="http://schemas.microsoft.com/office/drawing/2014/main" xmlns="" id="{00000000-0008-0000-0000-00004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1" name="AutoShape 6" descr="*">
          <a:extLst>
            <a:ext uri="{FF2B5EF4-FFF2-40B4-BE49-F238E27FC236}">
              <a16:creationId xmlns:a16="http://schemas.microsoft.com/office/drawing/2014/main" xmlns="" id="{00000000-0008-0000-0000-00004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2" name="AutoShape 5" descr="*">
          <a:extLst>
            <a:ext uri="{FF2B5EF4-FFF2-40B4-BE49-F238E27FC236}">
              <a16:creationId xmlns:a16="http://schemas.microsoft.com/office/drawing/2014/main" xmlns="" id="{00000000-0008-0000-0000-00004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3" name="AutoShape 6" descr="*">
          <a:extLst>
            <a:ext uri="{FF2B5EF4-FFF2-40B4-BE49-F238E27FC236}">
              <a16:creationId xmlns:a16="http://schemas.microsoft.com/office/drawing/2014/main" xmlns="" id="{00000000-0008-0000-0000-00004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4" name="AutoShape 5" descr="*">
          <a:extLst>
            <a:ext uri="{FF2B5EF4-FFF2-40B4-BE49-F238E27FC236}">
              <a16:creationId xmlns:a16="http://schemas.microsoft.com/office/drawing/2014/main" xmlns="" id="{00000000-0008-0000-0000-00004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5" name="AutoShape 6" descr="*">
          <a:extLst>
            <a:ext uri="{FF2B5EF4-FFF2-40B4-BE49-F238E27FC236}">
              <a16:creationId xmlns:a16="http://schemas.microsoft.com/office/drawing/2014/main" xmlns="" id="{00000000-0008-0000-0000-00004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6" name="AutoShape 5" descr="*">
          <a:extLst>
            <a:ext uri="{FF2B5EF4-FFF2-40B4-BE49-F238E27FC236}">
              <a16:creationId xmlns:a16="http://schemas.microsoft.com/office/drawing/2014/main" xmlns="" id="{00000000-0008-0000-0000-00004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7" name="AutoShape 6" descr="*">
          <a:extLst>
            <a:ext uri="{FF2B5EF4-FFF2-40B4-BE49-F238E27FC236}">
              <a16:creationId xmlns:a16="http://schemas.microsoft.com/office/drawing/2014/main" xmlns="" id="{00000000-0008-0000-0000-00004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8" name="AutoShape 5" descr="*">
          <a:extLst>
            <a:ext uri="{FF2B5EF4-FFF2-40B4-BE49-F238E27FC236}">
              <a16:creationId xmlns:a16="http://schemas.microsoft.com/office/drawing/2014/main" xmlns="" id="{00000000-0008-0000-0000-00005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9" name="AutoShape 6" descr="*">
          <a:extLst>
            <a:ext uri="{FF2B5EF4-FFF2-40B4-BE49-F238E27FC236}">
              <a16:creationId xmlns:a16="http://schemas.microsoft.com/office/drawing/2014/main" xmlns="" id="{00000000-0008-0000-0000-00005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0" name="AutoShape 5" descr="*">
          <a:extLst>
            <a:ext uri="{FF2B5EF4-FFF2-40B4-BE49-F238E27FC236}">
              <a16:creationId xmlns:a16="http://schemas.microsoft.com/office/drawing/2014/main" xmlns="" id="{00000000-0008-0000-0000-00005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1" name="AutoShape 6" descr="*">
          <a:extLst>
            <a:ext uri="{FF2B5EF4-FFF2-40B4-BE49-F238E27FC236}">
              <a16:creationId xmlns:a16="http://schemas.microsoft.com/office/drawing/2014/main" xmlns="" id="{00000000-0008-0000-0000-00005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2" name="AutoShape 5" descr="*">
          <a:extLst>
            <a:ext uri="{FF2B5EF4-FFF2-40B4-BE49-F238E27FC236}">
              <a16:creationId xmlns:a16="http://schemas.microsoft.com/office/drawing/2014/main" xmlns="" id="{00000000-0008-0000-0000-00005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3" name="AutoShape 6" descr="*">
          <a:extLst>
            <a:ext uri="{FF2B5EF4-FFF2-40B4-BE49-F238E27FC236}">
              <a16:creationId xmlns:a16="http://schemas.microsoft.com/office/drawing/2014/main" xmlns="" id="{00000000-0008-0000-0000-00005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4" name="AutoShape 5" descr="*">
          <a:extLst>
            <a:ext uri="{FF2B5EF4-FFF2-40B4-BE49-F238E27FC236}">
              <a16:creationId xmlns:a16="http://schemas.microsoft.com/office/drawing/2014/main" xmlns="" id="{00000000-0008-0000-0000-00005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5" name="AutoShape 6" descr="*">
          <a:extLst>
            <a:ext uri="{FF2B5EF4-FFF2-40B4-BE49-F238E27FC236}">
              <a16:creationId xmlns:a16="http://schemas.microsoft.com/office/drawing/2014/main" xmlns="" id="{00000000-0008-0000-0000-00005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6" name="AutoShape 5" descr="*">
          <a:extLst>
            <a:ext uri="{FF2B5EF4-FFF2-40B4-BE49-F238E27FC236}">
              <a16:creationId xmlns:a16="http://schemas.microsoft.com/office/drawing/2014/main" xmlns="" id="{00000000-0008-0000-0000-00005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7" name="AutoShape 6" descr="*">
          <a:extLst>
            <a:ext uri="{FF2B5EF4-FFF2-40B4-BE49-F238E27FC236}">
              <a16:creationId xmlns:a16="http://schemas.microsoft.com/office/drawing/2014/main" xmlns="" id="{00000000-0008-0000-0000-00005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8" name="AutoShape 5" descr="*">
          <a:extLst>
            <a:ext uri="{FF2B5EF4-FFF2-40B4-BE49-F238E27FC236}">
              <a16:creationId xmlns:a16="http://schemas.microsoft.com/office/drawing/2014/main" xmlns="" id="{00000000-0008-0000-0000-00005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9" name="AutoShape 6" descr="*">
          <a:extLst>
            <a:ext uri="{FF2B5EF4-FFF2-40B4-BE49-F238E27FC236}">
              <a16:creationId xmlns:a16="http://schemas.microsoft.com/office/drawing/2014/main" xmlns="" id="{00000000-0008-0000-0000-00005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0" name="AutoShape 5" descr="*">
          <a:extLst>
            <a:ext uri="{FF2B5EF4-FFF2-40B4-BE49-F238E27FC236}">
              <a16:creationId xmlns:a16="http://schemas.microsoft.com/office/drawing/2014/main" xmlns="" id="{00000000-0008-0000-0000-00005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1" name="AutoShape 6" descr="*">
          <a:extLst>
            <a:ext uri="{FF2B5EF4-FFF2-40B4-BE49-F238E27FC236}">
              <a16:creationId xmlns:a16="http://schemas.microsoft.com/office/drawing/2014/main" xmlns="" id="{00000000-0008-0000-0000-00005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2" name="AutoShape 5" descr="*">
          <a:extLst>
            <a:ext uri="{FF2B5EF4-FFF2-40B4-BE49-F238E27FC236}">
              <a16:creationId xmlns:a16="http://schemas.microsoft.com/office/drawing/2014/main" xmlns="" id="{00000000-0008-0000-0000-00005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3" name="AutoShape 6" descr="*">
          <a:extLst>
            <a:ext uri="{FF2B5EF4-FFF2-40B4-BE49-F238E27FC236}">
              <a16:creationId xmlns:a16="http://schemas.microsoft.com/office/drawing/2014/main" xmlns="" id="{00000000-0008-0000-0000-00005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4" name="AutoShape 5" descr="*">
          <a:extLst>
            <a:ext uri="{FF2B5EF4-FFF2-40B4-BE49-F238E27FC236}">
              <a16:creationId xmlns:a16="http://schemas.microsoft.com/office/drawing/2014/main" xmlns="" id="{00000000-0008-0000-0000-00006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5" name="AutoShape 6" descr="*">
          <a:extLst>
            <a:ext uri="{FF2B5EF4-FFF2-40B4-BE49-F238E27FC236}">
              <a16:creationId xmlns:a16="http://schemas.microsoft.com/office/drawing/2014/main" xmlns="" id="{00000000-0008-0000-0000-00006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6" name="AutoShape 5" descr="*">
          <a:extLst>
            <a:ext uri="{FF2B5EF4-FFF2-40B4-BE49-F238E27FC236}">
              <a16:creationId xmlns:a16="http://schemas.microsoft.com/office/drawing/2014/main" xmlns="" id="{00000000-0008-0000-0000-00006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7" name="AutoShape 6" descr="*">
          <a:extLst>
            <a:ext uri="{FF2B5EF4-FFF2-40B4-BE49-F238E27FC236}">
              <a16:creationId xmlns:a16="http://schemas.microsoft.com/office/drawing/2014/main" xmlns="" id="{00000000-0008-0000-0000-00006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8" name="AutoShape 5" descr="*">
          <a:extLst>
            <a:ext uri="{FF2B5EF4-FFF2-40B4-BE49-F238E27FC236}">
              <a16:creationId xmlns:a16="http://schemas.microsoft.com/office/drawing/2014/main" xmlns="" id="{00000000-0008-0000-0000-00006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9" name="AutoShape 6" descr="*">
          <a:extLst>
            <a:ext uri="{FF2B5EF4-FFF2-40B4-BE49-F238E27FC236}">
              <a16:creationId xmlns:a16="http://schemas.microsoft.com/office/drawing/2014/main" xmlns="" id="{00000000-0008-0000-0000-00006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0" name="AutoShape 5" descr="*">
          <a:extLst>
            <a:ext uri="{FF2B5EF4-FFF2-40B4-BE49-F238E27FC236}">
              <a16:creationId xmlns:a16="http://schemas.microsoft.com/office/drawing/2014/main" xmlns="" id="{00000000-0008-0000-0000-00006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1" name="AutoShape 6" descr="*">
          <a:extLst>
            <a:ext uri="{FF2B5EF4-FFF2-40B4-BE49-F238E27FC236}">
              <a16:creationId xmlns:a16="http://schemas.microsoft.com/office/drawing/2014/main" xmlns="" id="{00000000-0008-0000-0000-00006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2" name="AutoShape 5" descr="*">
          <a:extLst>
            <a:ext uri="{FF2B5EF4-FFF2-40B4-BE49-F238E27FC236}">
              <a16:creationId xmlns:a16="http://schemas.microsoft.com/office/drawing/2014/main" xmlns="" id="{00000000-0008-0000-0000-00006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3" name="AutoShape 6" descr="*">
          <a:extLst>
            <a:ext uri="{FF2B5EF4-FFF2-40B4-BE49-F238E27FC236}">
              <a16:creationId xmlns:a16="http://schemas.microsoft.com/office/drawing/2014/main" xmlns="" id="{00000000-0008-0000-0000-00006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4" name="AutoShape 5" descr="*">
          <a:extLst>
            <a:ext uri="{FF2B5EF4-FFF2-40B4-BE49-F238E27FC236}">
              <a16:creationId xmlns:a16="http://schemas.microsoft.com/office/drawing/2014/main" xmlns="" id="{00000000-0008-0000-0000-00006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5" name="AutoShape 6" descr="*">
          <a:extLst>
            <a:ext uri="{FF2B5EF4-FFF2-40B4-BE49-F238E27FC236}">
              <a16:creationId xmlns:a16="http://schemas.microsoft.com/office/drawing/2014/main" xmlns="" id="{00000000-0008-0000-0000-00006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6" name="AutoShape 5" descr="*">
          <a:extLst>
            <a:ext uri="{FF2B5EF4-FFF2-40B4-BE49-F238E27FC236}">
              <a16:creationId xmlns:a16="http://schemas.microsoft.com/office/drawing/2014/main" xmlns="" id="{00000000-0008-0000-0000-00006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7" name="AutoShape 6" descr="*">
          <a:extLst>
            <a:ext uri="{FF2B5EF4-FFF2-40B4-BE49-F238E27FC236}">
              <a16:creationId xmlns:a16="http://schemas.microsoft.com/office/drawing/2014/main" xmlns="" id="{00000000-0008-0000-0000-00006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8" name="AutoShape 5" descr="*">
          <a:extLst>
            <a:ext uri="{FF2B5EF4-FFF2-40B4-BE49-F238E27FC236}">
              <a16:creationId xmlns:a16="http://schemas.microsoft.com/office/drawing/2014/main" xmlns="" id="{00000000-0008-0000-0000-00006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9" name="AutoShape 6" descr="*">
          <a:extLst>
            <a:ext uri="{FF2B5EF4-FFF2-40B4-BE49-F238E27FC236}">
              <a16:creationId xmlns:a16="http://schemas.microsoft.com/office/drawing/2014/main" xmlns="" id="{00000000-0008-0000-0000-00006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0" name="AutoShape 5" descr="*">
          <a:extLst>
            <a:ext uri="{FF2B5EF4-FFF2-40B4-BE49-F238E27FC236}">
              <a16:creationId xmlns:a16="http://schemas.microsoft.com/office/drawing/2014/main" xmlns="" id="{00000000-0008-0000-0000-00007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1" name="AutoShape 6" descr="*">
          <a:extLst>
            <a:ext uri="{FF2B5EF4-FFF2-40B4-BE49-F238E27FC236}">
              <a16:creationId xmlns:a16="http://schemas.microsoft.com/office/drawing/2014/main" xmlns="" id="{00000000-0008-0000-0000-00007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2" name="AutoShape 5" descr="*">
          <a:extLst>
            <a:ext uri="{FF2B5EF4-FFF2-40B4-BE49-F238E27FC236}">
              <a16:creationId xmlns:a16="http://schemas.microsoft.com/office/drawing/2014/main" xmlns="" id="{00000000-0008-0000-0000-00007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3" name="AutoShape 6" descr="*">
          <a:extLst>
            <a:ext uri="{FF2B5EF4-FFF2-40B4-BE49-F238E27FC236}">
              <a16:creationId xmlns:a16="http://schemas.microsoft.com/office/drawing/2014/main" xmlns="" id="{00000000-0008-0000-0000-00007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4" name="AutoShape 5" descr="*">
          <a:extLst>
            <a:ext uri="{FF2B5EF4-FFF2-40B4-BE49-F238E27FC236}">
              <a16:creationId xmlns:a16="http://schemas.microsoft.com/office/drawing/2014/main" xmlns="" id="{00000000-0008-0000-0000-00007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5" name="AutoShape 6" descr="*">
          <a:extLst>
            <a:ext uri="{FF2B5EF4-FFF2-40B4-BE49-F238E27FC236}">
              <a16:creationId xmlns:a16="http://schemas.microsoft.com/office/drawing/2014/main" xmlns="" id="{00000000-0008-0000-0000-00007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6" name="AutoShape 5" descr="*">
          <a:extLst>
            <a:ext uri="{FF2B5EF4-FFF2-40B4-BE49-F238E27FC236}">
              <a16:creationId xmlns:a16="http://schemas.microsoft.com/office/drawing/2014/main" xmlns="" id="{00000000-0008-0000-0000-00007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7" name="AutoShape 6" descr="*">
          <a:extLst>
            <a:ext uri="{FF2B5EF4-FFF2-40B4-BE49-F238E27FC236}">
              <a16:creationId xmlns:a16="http://schemas.microsoft.com/office/drawing/2014/main" xmlns="" id="{00000000-0008-0000-0000-00007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8" name="AutoShape 5" descr="*">
          <a:extLst>
            <a:ext uri="{FF2B5EF4-FFF2-40B4-BE49-F238E27FC236}">
              <a16:creationId xmlns:a16="http://schemas.microsoft.com/office/drawing/2014/main" xmlns="" id="{00000000-0008-0000-0000-00007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9" name="AutoShape 6" descr="*">
          <a:extLst>
            <a:ext uri="{FF2B5EF4-FFF2-40B4-BE49-F238E27FC236}">
              <a16:creationId xmlns:a16="http://schemas.microsoft.com/office/drawing/2014/main" xmlns="" id="{00000000-0008-0000-0000-00007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0" name="AutoShape 5" descr="*">
          <a:extLst>
            <a:ext uri="{FF2B5EF4-FFF2-40B4-BE49-F238E27FC236}">
              <a16:creationId xmlns:a16="http://schemas.microsoft.com/office/drawing/2014/main" xmlns="" id="{00000000-0008-0000-0000-00007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1" name="AutoShape 6" descr="*">
          <a:extLst>
            <a:ext uri="{FF2B5EF4-FFF2-40B4-BE49-F238E27FC236}">
              <a16:creationId xmlns:a16="http://schemas.microsoft.com/office/drawing/2014/main" xmlns="" id="{00000000-0008-0000-0000-00007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2" name="AutoShape 5" descr="*">
          <a:extLst>
            <a:ext uri="{FF2B5EF4-FFF2-40B4-BE49-F238E27FC236}">
              <a16:creationId xmlns:a16="http://schemas.microsoft.com/office/drawing/2014/main" xmlns="" id="{00000000-0008-0000-0000-00007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3" name="AutoShape 6" descr="*">
          <a:extLst>
            <a:ext uri="{FF2B5EF4-FFF2-40B4-BE49-F238E27FC236}">
              <a16:creationId xmlns:a16="http://schemas.microsoft.com/office/drawing/2014/main" xmlns="" id="{00000000-0008-0000-0000-00007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4" name="AutoShape 5" descr="*">
          <a:extLst>
            <a:ext uri="{FF2B5EF4-FFF2-40B4-BE49-F238E27FC236}">
              <a16:creationId xmlns:a16="http://schemas.microsoft.com/office/drawing/2014/main" xmlns="" id="{00000000-0008-0000-0000-00007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5" name="AutoShape 6" descr="*">
          <a:extLst>
            <a:ext uri="{FF2B5EF4-FFF2-40B4-BE49-F238E27FC236}">
              <a16:creationId xmlns:a16="http://schemas.microsoft.com/office/drawing/2014/main" xmlns="" id="{00000000-0008-0000-0000-00007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6" name="AutoShape 5" descr="*">
          <a:extLst>
            <a:ext uri="{FF2B5EF4-FFF2-40B4-BE49-F238E27FC236}">
              <a16:creationId xmlns:a16="http://schemas.microsoft.com/office/drawing/2014/main" xmlns="" id="{00000000-0008-0000-0000-00008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7" name="AutoShape 6" descr="*">
          <a:extLst>
            <a:ext uri="{FF2B5EF4-FFF2-40B4-BE49-F238E27FC236}">
              <a16:creationId xmlns:a16="http://schemas.microsoft.com/office/drawing/2014/main" xmlns="" id="{00000000-0008-0000-0000-00008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8" name="AutoShape 5" descr="*">
          <a:extLst>
            <a:ext uri="{FF2B5EF4-FFF2-40B4-BE49-F238E27FC236}">
              <a16:creationId xmlns:a16="http://schemas.microsoft.com/office/drawing/2014/main" xmlns="" id="{00000000-0008-0000-0000-00008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9" name="AutoShape 6" descr="*">
          <a:extLst>
            <a:ext uri="{FF2B5EF4-FFF2-40B4-BE49-F238E27FC236}">
              <a16:creationId xmlns:a16="http://schemas.microsoft.com/office/drawing/2014/main" xmlns="" id="{00000000-0008-0000-0000-00008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0" name="AutoShape 5" descr="*">
          <a:extLst>
            <a:ext uri="{FF2B5EF4-FFF2-40B4-BE49-F238E27FC236}">
              <a16:creationId xmlns:a16="http://schemas.microsoft.com/office/drawing/2014/main" xmlns="" id="{00000000-0008-0000-0000-00008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1" name="AutoShape 6" descr="*">
          <a:extLst>
            <a:ext uri="{FF2B5EF4-FFF2-40B4-BE49-F238E27FC236}">
              <a16:creationId xmlns:a16="http://schemas.microsoft.com/office/drawing/2014/main" xmlns="" id="{00000000-0008-0000-0000-00008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2" name="AutoShape 5" descr="*">
          <a:extLst>
            <a:ext uri="{FF2B5EF4-FFF2-40B4-BE49-F238E27FC236}">
              <a16:creationId xmlns:a16="http://schemas.microsoft.com/office/drawing/2014/main" xmlns="" id="{00000000-0008-0000-0000-00008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3" name="AutoShape 6" descr="*">
          <a:extLst>
            <a:ext uri="{FF2B5EF4-FFF2-40B4-BE49-F238E27FC236}">
              <a16:creationId xmlns:a16="http://schemas.microsoft.com/office/drawing/2014/main" xmlns="" id="{00000000-0008-0000-0000-00008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4" name="AutoShape 5" descr="*">
          <a:extLst>
            <a:ext uri="{FF2B5EF4-FFF2-40B4-BE49-F238E27FC236}">
              <a16:creationId xmlns:a16="http://schemas.microsoft.com/office/drawing/2014/main" xmlns="" id="{00000000-0008-0000-0000-00008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5" name="AutoShape 6" descr="*">
          <a:extLst>
            <a:ext uri="{FF2B5EF4-FFF2-40B4-BE49-F238E27FC236}">
              <a16:creationId xmlns:a16="http://schemas.microsoft.com/office/drawing/2014/main" xmlns="" id="{00000000-0008-0000-0000-00008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6" name="AutoShape 5" descr="*">
          <a:extLst>
            <a:ext uri="{FF2B5EF4-FFF2-40B4-BE49-F238E27FC236}">
              <a16:creationId xmlns:a16="http://schemas.microsoft.com/office/drawing/2014/main" xmlns="" id="{00000000-0008-0000-0000-00008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7" name="AutoShape 6" descr="*">
          <a:extLst>
            <a:ext uri="{FF2B5EF4-FFF2-40B4-BE49-F238E27FC236}">
              <a16:creationId xmlns:a16="http://schemas.microsoft.com/office/drawing/2014/main" xmlns="" id="{00000000-0008-0000-0000-00008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8" name="AutoShape 5" descr="*">
          <a:extLst>
            <a:ext uri="{FF2B5EF4-FFF2-40B4-BE49-F238E27FC236}">
              <a16:creationId xmlns:a16="http://schemas.microsoft.com/office/drawing/2014/main" xmlns="" id="{00000000-0008-0000-0000-00008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9" name="AutoShape 6" descr="*">
          <a:extLst>
            <a:ext uri="{FF2B5EF4-FFF2-40B4-BE49-F238E27FC236}">
              <a16:creationId xmlns:a16="http://schemas.microsoft.com/office/drawing/2014/main" xmlns="" id="{00000000-0008-0000-0000-00008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0" name="AutoShape 5" descr="*">
          <a:extLst>
            <a:ext uri="{FF2B5EF4-FFF2-40B4-BE49-F238E27FC236}">
              <a16:creationId xmlns:a16="http://schemas.microsoft.com/office/drawing/2014/main" xmlns="" id="{00000000-0008-0000-0000-00008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1" name="AutoShape 6" descr="*">
          <a:extLst>
            <a:ext uri="{FF2B5EF4-FFF2-40B4-BE49-F238E27FC236}">
              <a16:creationId xmlns:a16="http://schemas.microsoft.com/office/drawing/2014/main" xmlns="" id="{00000000-0008-0000-0000-00008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2" name="AutoShape 5" descr="*">
          <a:extLst>
            <a:ext uri="{FF2B5EF4-FFF2-40B4-BE49-F238E27FC236}">
              <a16:creationId xmlns:a16="http://schemas.microsoft.com/office/drawing/2014/main" xmlns="" id="{00000000-0008-0000-0000-00009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3" name="AutoShape 6" descr="*">
          <a:extLst>
            <a:ext uri="{FF2B5EF4-FFF2-40B4-BE49-F238E27FC236}">
              <a16:creationId xmlns:a16="http://schemas.microsoft.com/office/drawing/2014/main" xmlns="" id="{00000000-0008-0000-0000-00009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4" name="AutoShape 5" descr="*">
          <a:extLst>
            <a:ext uri="{FF2B5EF4-FFF2-40B4-BE49-F238E27FC236}">
              <a16:creationId xmlns:a16="http://schemas.microsoft.com/office/drawing/2014/main" xmlns="" id="{00000000-0008-0000-0000-00009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5" name="AutoShape 6" descr="*">
          <a:extLst>
            <a:ext uri="{FF2B5EF4-FFF2-40B4-BE49-F238E27FC236}">
              <a16:creationId xmlns:a16="http://schemas.microsoft.com/office/drawing/2014/main" xmlns="" id="{00000000-0008-0000-0000-00009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6" name="AutoShape 5" descr="*">
          <a:extLst>
            <a:ext uri="{FF2B5EF4-FFF2-40B4-BE49-F238E27FC236}">
              <a16:creationId xmlns:a16="http://schemas.microsoft.com/office/drawing/2014/main" xmlns="" id="{00000000-0008-0000-0000-00009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7" name="AutoShape 6" descr="*">
          <a:extLst>
            <a:ext uri="{FF2B5EF4-FFF2-40B4-BE49-F238E27FC236}">
              <a16:creationId xmlns:a16="http://schemas.microsoft.com/office/drawing/2014/main" xmlns="" id="{00000000-0008-0000-0000-00009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8" name="AutoShape 5" descr="*">
          <a:extLst>
            <a:ext uri="{FF2B5EF4-FFF2-40B4-BE49-F238E27FC236}">
              <a16:creationId xmlns:a16="http://schemas.microsoft.com/office/drawing/2014/main" xmlns="" id="{00000000-0008-0000-0000-00009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9" name="AutoShape 6" descr="*">
          <a:extLst>
            <a:ext uri="{FF2B5EF4-FFF2-40B4-BE49-F238E27FC236}">
              <a16:creationId xmlns:a16="http://schemas.microsoft.com/office/drawing/2014/main" xmlns="" id="{00000000-0008-0000-0000-00009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0" name="AutoShape 5" descr="*">
          <a:extLst>
            <a:ext uri="{FF2B5EF4-FFF2-40B4-BE49-F238E27FC236}">
              <a16:creationId xmlns:a16="http://schemas.microsoft.com/office/drawing/2014/main" xmlns="" id="{00000000-0008-0000-0000-00009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1" name="AutoShape 6" descr="*">
          <a:extLst>
            <a:ext uri="{FF2B5EF4-FFF2-40B4-BE49-F238E27FC236}">
              <a16:creationId xmlns:a16="http://schemas.microsoft.com/office/drawing/2014/main" xmlns="" id="{00000000-0008-0000-0000-00009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2" name="AutoShape 5" descr="*">
          <a:extLst>
            <a:ext uri="{FF2B5EF4-FFF2-40B4-BE49-F238E27FC236}">
              <a16:creationId xmlns:a16="http://schemas.microsoft.com/office/drawing/2014/main" xmlns="" id="{00000000-0008-0000-0000-00009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3" name="AutoShape 6" descr="*">
          <a:extLst>
            <a:ext uri="{FF2B5EF4-FFF2-40B4-BE49-F238E27FC236}">
              <a16:creationId xmlns:a16="http://schemas.microsoft.com/office/drawing/2014/main" xmlns="" id="{00000000-0008-0000-0000-00009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4" name="AutoShape 5" descr="*">
          <a:extLst>
            <a:ext uri="{FF2B5EF4-FFF2-40B4-BE49-F238E27FC236}">
              <a16:creationId xmlns:a16="http://schemas.microsoft.com/office/drawing/2014/main" xmlns="" id="{00000000-0008-0000-0000-00009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5" name="AutoShape 6" descr="*">
          <a:extLst>
            <a:ext uri="{FF2B5EF4-FFF2-40B4-BE49-F238E27FC236}">
              <a16:creationId xmlns:a16="http://schemas.microsoft.com/office/drawing/2014/main" xmlns="" id="{00000000-0008-0000-0000-00009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6" name="AutoShape 5" descr="*">
          <a:extLst>
            <a:ext uri="{FF2B5EF4-FFF2-40B4-BE49-F238E27FC236}">
              <a16:creationId xmlns:a16="http://schemas.microsoft.com/office/drawing/2014/main" xmlns="" id="{00000000-0008-0000-0000-00009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7" name="AutoShape 6" descr="*">
          <a:extLst>
            <a:ext uri="{FF2B5EF4-FFF2-40B4-BE49-F238E27FC236}">
              <a16:creationId xmlns:a16="http://schemas.microsoft.com/office/drawing/2014/main" xmlns="" id="{00000000-0008-0000-0000-00009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8" name="AutoShape 5" descr="*">
          <a:extLst>
            <a:ext uri="{FF2B5EF4-FFF2-40B4-BE49-F238E27FC236}">
              <a16:creationId xmlns:a16="http://schemas.microsoft.com/office/drawing/2014/main" xmlns="" id="{00000000-0008-0000-0000-0000A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9" name="AutoShape 6" descr="*">
          <a:extLst>
            <a:ext uri="{FF2B5EF4-FFF2-40B4-BE49-F238E27FC236}">
              <a16:creationId xmlns:a16="http://schemas.microsoft.com/office/drawing/2014/main" xmlns="" id="{00000000-0008-0000-0000-0000A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0" name="AutoShape 5" descr="*">
          <a:extLst>
            <a:ext uri="{FF2B5EF4-FFF2-40B4-BE49-F238E27FC236}">
              <a16:creationId xmlns:a16="http://schemas.microsoft.com/office/drawing/2014/main" xmlns="" id="{00000000-0008-0000-0000-0000A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1" name="AutoShape 6" descr="*">
          <a:extLst>
            <a:ext uri="{FF2B5EF4-FFF2-40B4-BE49-F238E27FC236}">
              <a16:creationId xmlns:a16="http://schemas.microsoft.com/office/drawing/2014/main" xmlns="" id="{00000000-0008-0000-0000-0000A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2" name="AutoShape 5" descr="*">
          <a:extLst>
            <a:ext uri="{FF2B5EF4-FFF2-40B4-BE49-F238E27FC236}">
              <a16:creationId xmlns:a16="http://schemas.microsoft.com/office/drawing/2014/main" xmlns="" id="{00000000-0008-0000-0000-0000A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3" name="AutoShape 6" descr="*">
          <a:extLst>
            <a:ext uri="{FF2B5EF4-FFF2-40B4-BE49-F238E27FC236}">
              <a16:creationId xmlns:a16="http://schemas.microsoft.com/office/drawing/2014/main" xmlns="" id="{00000000-0008-0000-0000-0000A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4" name="AutoShape 5" descr="*">
          <a:extLst>
            <a:ext uri="{FF2B5EF4-FFF2-40B4-BE49-F238E27FC236}">
              <a16:creationId xmlns:a16="http://schemas.microsoft.com/office/drawing/2014/main" xmlns="" id="{00000000-0008-0000-0000-0000A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5" name="AutoShape 6" descr="*">
          <a:extLst>
            <a:ext uri="{FF2B5EF4-FFF2-40B4-BE49-F238E27FC236}">
              <a16:creationId xmlns:a16="http://schemas.microsoft.com/office/drawing/2014/main" xmlns="" id="{00000000-0008-0000-0000-0000A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6" name="AutoShape 5" descr="*">
          <a:extLst>
            <a:ext uri="{FF2B5EF4-FFF2-40B4-BE49-F238E27FC236}">
              <a16:creationId xmlns:a16="http://schemas.microsoft.com/office/drawing/2014/main" xmlns="" id="{00000000-0008-0000-0000-0000A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7" name="AutoShape 6" descr="*">
          <a:extLst>
            <a:ext uri="{FF2B5EF4-FFF2-40B4-BE49-F238E27FC236}">
              <a16:creationId xmlns:a16="http://schemas.microsoft.com/office/drawing/2014/main" xmlns="" id="{00000000-0008-0000-0000-0000A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8" name="AutoShape 5" descr="*">
          <a:extLst>
            <a:ext uri="{FF2B5EF4-FFF2-40B4-BE49-F238E27FC236}">
              <a16:creationId xmlns:a16="http://schemas.microsoft.com/office/drawing/2014/main" xmlns="" id="{00000000-0008-0000-0000-0000A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9" name="AutoShape 6" descr="*">
          <a:extLst>
            <a:ext uri="{FF2B5EF4-FFF2-40B4-BE49-F238E27FC236}">
              <a16:creationId xmlns:a16="http://schemas.microsoft.com/office/drawing/2014/main" xmlns="" id="{00000000-0008-0000-0000-0000A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0" name="AutoShape 5" descr="*">
          <a:extLst>
            <a:ext uri="{FF2B5EF4-FFF2-40B4-BE49-F238E27FC236}">
              <a16:creationId xmlns:a16="http://schemas.microsoft.com/office/drawing/2014/main" xmlns="" id="{00000000-0008-0000-0000-0000A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1" name="AutoShape 6" descr="*">
          <a:extLst>
            <a:ext uri="{FF2B5EF4-FFF2-40B4-BE49-F238E27FC236}">
              <a16:creationId xmlns:a16="http://schemas.microsoft.com/office/drawing/2014/main" xmlns="" id="{00000000-0008-0000-0000-0000A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2" name="AutoShape 5" descr="*">
          <a:extLst>
            <a:ext uri="{FF2B5EF4-FFF2-40B4-BE49-F238E27FC236}">
              <a16:creationId xmlns:a16="http://schemas.microsoft.com/office/drawing/2014/main" xmlns="" id="{00000000-0008-0000-0000-0000A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3" name="AutoShape 6" descr="*">
          <a:extLst>
            <a:ext uri="{FF2B5EF4-FFF2-40B4-BE49-F238E27FC236}">
              <a16:creationId xmlns:a16="http://schemas.microsoft.com/office/drawing/2014/main" xmlns="" id="{00000000-0008-0000-0000-0000A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4" name="AutoShape 5" descr="*">
          <a:extLst>
            <a:ext uri="{FF2B5EF4-FFF2-40B4-BE49-F238E27FC236}">
              <a16:creationId xmlns:a16="http://schemas.microsoft.com/office/drawing/2014/main" xmlns="" id="{00000000-0008-0000-0000-0000B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5" name="AutoShape 6" descr="*">
          <a:extLst>
            <a:ext uri="{FF2B5EF4-FFF2-40B4-BE49-F238E27FC236}">
              <a16:creationId xmlns:a16="http://schemas.microsoft.com/office/drawing/2014/main" xmlns="" id="{00000000-0008-0000-0000-0000B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6" name="AutoShape 5" descr="*">
          <a:extLst>
            <a:ext uri="{FF2B5EF4-FFF2-40B4-BE49-F238E27FC236}">
              <a16:creationId xmlns:a16="http://schemas.microsoft.com/office/drawing/2014/main" xmlns="" id="{00000000-0008-0000-0000-0000B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7" name="AutoShape 6" descr="*">
          <a:extLst>
            <a:ext uri="{FF2B5EF4-FFF2-40B4-BE49-F238E27FC236}">
              <a16:creationId xmlns:a16="http://schemas.microsoft.com/office/drawing/2014/main" xmlns="" id="{00000000-0008-0000-0000-0000B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8" name="AutoShape 5" descr="*">
          <a:extLst>
            <a:ext uri="{FF2B5EF4-FFF2-40B4-BE49-F238E27FC236}">
              <a16:creationId xmlns:a16="http://schemas.microsoft.com/office/drawing/2014/main" xmlns="" id="{00000000-0008-0000-0000-0000B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9" name="AutoShape 6" descr="*">
          <a:extLst>
            <a:ext uri="{FF2B5EF4-FFF2-40B4-BE49-F238E27FC236}">
              <a16:creationId xmlns:a16="http://schemas.microsoft.com/office/drawing/2014/main" xmlns="" id="{00000000-0008-0000-0000-0000B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0" name="AutoShape 5" descr="*">
          <a:extLst>
            <a:ext uri="{FF2B5EF4-FFF2-40B4-BE49-F238E27FC236}">
              <a16:creationId xmlns:a16="http://schemas.microsoft.com/office/drawing/2014/main" xmlns="" id="{00000000-0008-0000-0000-0000B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1" name="AutoShape 6" descr="*">
          <a:extLst>
            <a:ext uri="{FF2B5EF4-FFF2-40B4-BE49-F238E27FC236}">
              <a16:creationId xmlns:a16="http://schemas.microsoft.com/office/drawing/2014/main" xmlns="" id="{00000000-0008-0000-0000-0000B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2" name="AutoShape 5" descr="*">
          <a:extLst>
            <a:ext uri="{FF2B5EF4-FFF2-40B4-BE49-F238E27FC236}">
              <a16:creationId xmlns:a16="http://schemas.microsoft.com/office/drawing/2014/main" xmlns="" id="{00000000-0008-0000-0000-0000B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3" name="AutoShape 6" descr="*">
          <a:extLst>
            <a:ext uri="{FF2B5EF4-FFF2-40B4-BE49-F238E27FC236}">
              <a16:creationId xmlns:a16="http://schemas.microsoft.com/office/drawing/2014/main" xmlns="" id="{00000000-0008-0000-0000-0000B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4" name="AutoShape 5" descr="*">
          <a:extLst>
            <a:ext uri="{FF2B5EF4-FFF2-40B4-BE49-F238E27FC236}">
              <a16:creationId xmlns:a16="http://schemas.microsoft.com/office/drawing/2014/main" xmlns="" id="{00000000-0008-0000-0000-0000B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5" name="AutoShape 6" descr="*">
          <a:extLst>
            <a:ext uri="{FF2B5EF4-FFF2-40B4-BE49-F238E27FC236}">
              <a16:creationId xmlns:a16="http://schemas.microsoft.com/office/drawing/2014/main" xmlns="" id="{00000000-0008-0000-0000-0000B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6" name="AutoShape 5" descr="*">
          <a:extLst>
            <a:ext uri="{FF2B5EF4-FFF2-40B4-BE49-F238E27FC236}">
              <a16:creationId xmlns:a16="http://schemas.microsoft.com/office/drawing/2014/main" xmlns="" id="{00000000-0008-0000-0000-0000B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7" name="AutoShape 6" descr="*">
          <a:extLst>
            <a:ext uri="{FF2B5EF4-FFF2-40B4-BE49-F238E27FC236}">
              <a16:creationId xmlns:a16="http://schemas.microsoft.com/office/drawing/2014/main" xmlns="" id="{00000000-0008-0000-0000-0000B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8" name="AutoShape 5" descr="*">
          <a:extLst>
            <a:ext uri="{FF2B5EF4-FFF2-40B4-BE49-F238E27FC236}">
              <a16:creationId xmlns:a16="http://schemas.microsoft.com/office/drawing/2014/main" xmlns="" id="{00000000-0008-0000-0000-0000B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9" name="AutoShape 6" descr="*">
          <a:extLst>
            <a:ext uri="{FF2B5EF4-FFF2-40B4-BE49-F238E27FC236}">
              <a16:creationId xmlns:a16="http://schemas.microsoft.com/office/drawing/2014/main" xmlns="" id="{00000000-0008-0000-0000-0000B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0" name="AutoShape 5" descr="*">
          <a:extLst>
            <a:ext uri="{FF2B5EF4-FFF2-40B4-BE49-F238E27FC236}">
              <a16:creationId xmlns:a16="http://schemas.microsoft.com/office/drawing/2014/main" xmlns="" id="{00000000-0008-0000-0000-0000C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1" name="AutoShape 6" descr="*">
          <a:extLst>
            <a:ext uri="{FF2B5EF4-FFF2-40B4-BE49-F238E27FC236}">
              <a16:creationId xmlns:a16="http://schemas.microsoft.com/office/drawing/2014/main" xmlns="" id="{00000000-0008-0000-0000-0000C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2" name="AutoShape 5" descr="*">
          <a:extLst>
            <a:ext uri="{FF2B5EF4-FFF2-40B4-BE49-F238E27FC236}">
              <a16:creationId xmlns:a16="http://schemas.microsoft.com/office/drawing/2014/main" xmlns="" id="{00000000-0008-0000-0000-0000C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3" name="AutoShape 6" descr="*">
          <a:extLst>
            <a:ext uri="{FF2B5EF4-FFF2-40B4-BE49-F238E27FC236}">
              <a16:creationId xmlns:a16="http://schemas.microsoft.com/office/drawing/2014/main" xmlns="" id="{00000000-0008-0000-0000-0000C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4" name="AutoShape 5" descr="*">
          <a:extLst>
            <a:ext uri="{FF2B5EF4-FFF2-40B4-BE49-F238E27FC236}">
              <a16:creationId xmlns:a16="http://schemas.microsoft.com/office/drawing/2014/main" xmlns="" id="{00000000-0008-0000-0000-0000C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5" name="AutoShape 6" descr="*">
          <a:extLst>
            <a:ext uri="{FF2B5EF4-FFF2-40B4-BE49-F238E27FC236}">
              <a16:creationId xmlns:a16="http://schemas.microsoft.com/office/drawing/2014/main" xmlns="" id="{00000000-0008-0000-0000-0000C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6" name="AutoShape 5" descr="*">
          <a:extLst>
            <a:ext uri="{FF2B5EF4-FFF2-40B4-BE49-F238E27FC236}">
              <a16:creationId xmlns:a16="http://schemas.microsoft.com/office/drawing/2014/main" xmlns="" id="{00000000-0008-0000-0000-0000C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7" name="AutoShape 6" descr="*">
          <a:extLst>
            <a:ext uri="{FF2B5EF4-FFF2-40B4-BE49-F238E27FC236}">
              <a16:creationId xmlns:a16="http://schemas.microsoft.com/office/drawing/2014/main" xmlns="" id="{00000000-0008-0000-0000-0000C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8" name="AutoShape 5" descr="*">
          <a:extLst>
            <a:ext uri="{FF2B5EF4-FFF2-40B4-BE49-F238E27FC236}">
              <a16:creationId xmlns:a16="http://schemas.microsoft.com/office/drawing/2014/main" xmlns="" id="{00000000-0008-0000-0000-0000C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9" name="AutoShape 6" descr="*">
          <a:extLst>
            <a:ext uri="{FF2B5EF4-FFF2-40B4-BE49-F238E27FC236}">
              <a16:creationId xmlns:a16="http://schemas.microsoft.com/office/drawing/2014/main" xmlns="" id="{00000000-0008-0000-0000-0000C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0" name="AutoShape 5" descr="*">
          <a:extLst>
            <a:ext uri="{FF2B5EF4-FFF2-40B4-BE49-F238E27FC236}">
              <a16:creationId xmlns:a16="http://schemas.microsoft.com/office/drawing/2014/main" xmlns="" id="{00000000-0008-0000-0000-0000C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1" name="AutoShape 6" descr="*">
          <a:extLst>
            <a:ext uri="{FF2B5EF4-FFF2-40B4-BE49-F238E27FC236}">
              <a16:creationId xmlns:a16="http://schemas.microsoft.com/office/drawing/2014/main" xmlns="" id="{00000000-0008-0000-0000-0000C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2" name="AutoShape 5" descr="*">
          <a:extLst>
            <a:ext uri="{FF2B5EF4-FFF2-40B4-BE49-F238E27FC236}">
              <a16:creationId xmlns:a16="http://schemas.microsoft.com/office/drawing/2014/main" xmlns="" id="{00000000-0008-0000-0000-0000C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3" name="AutoShape 6" descr="*">
          <a:extLst>
            <a:ext uri="{FF2B5EF4-FFF2-40B4-BE49-F238E27FC236}">
              <a16:creationId xmlns:a16="http://schemas.microsoft.com/office/drawing/2014/main" xmlns="" id="{00000000-0008-0000-0000-0000C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4" name="AutoShape 5" descr="*">
          <a:extLst>
            <a:ext uri="{FF2B5EF4-FFF2-40B4-BE49-F238E27FC236}">
              <a16:creationId xmlns:a16="http://schemas.microsoft.com/office/drawing/2014/main" xmlns="" id="{00000000-0008-0000-0000-0000C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5" name="AutoShape 6" descr="*">
          <a:extLst>
            <a:ext uri="{FF2B5EF4-FFF2-40B4-BE49-F238E27FC236}">
              <a16:creationId xmlns:a16="http://schemas.microsoft.com/office/drawing/2014/main" xmlns="" id="{00000000-0008-0000-0000-0000C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6" name="AutoShape 5" descr="*">
          <a:extLst>
            <a:ext uri="{FF2B5EF4-FFF2-40B4-BE49-F238E27FC236}">
              <a16:creationId xmlns:a16="http://schemas.microsoft.com/office/drawing/2014/main" xmlns="" id="{00000000-0008-0000-0000-0000D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7" name="AutoShape 6" descr="*">
          <a:extLst>
            <a:ext uri="{FF2B5EF4-FFF2-40B4-BE49-F238E27FC236}">
              <a16:creationId xmlns:a16="http://schemas.microsoft.com/office/drawing/2014/main" xmlns="" id="{00000000-0008-0000-0000-0000D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8" name="AutoShape 5" descr="*">
          <a:extLst>
            <a:ext uri="{FF2B5EF4-FFF2-40B4-BE49-F238E27FC236}">
              <a16:creationId xmlns:a16="http://schemas.microsoft.com/office/drawing/2014/main" xmlns="" id="{00000000-0008-0000-0000-0000D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9" name="AutoShape 6" descr="*">
          <a:extLst>
            <a:ext uri="{FF2B5EF4-FFF2-40B4-BE49-F238E27FC236}">
              <a16:creationId xmlns:a16="http://schemas.microsoft.com/office/drawing/2014/main" xmlns="" id="{00000000-0008-0000-0000-0000D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0" name="AutoShape 5" descr="*">
          <a:extLst>
            <a:ext uri="{FF2B5EF4-FFF2-40B4-BE49-F238E27FC236}">
              <a16:creationId xmlns:a16="http://schemas.microsoft.com/office/drawing/2014/main" xmlns="" id="{00000000-0008-0000-0000-0000D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1" name="AutoShape 6" descr="*">
          <a:extLst>
            <a:ext uri="{FF2B5EF4-FFF2-40B4-BE49-F238E27FC236}">
              <a16:creationId xmlns:a16="http://schemas.microsoft.com/office/drawing/2014/main" xmlns="" id="{00000000-0008-0000-0000-0000D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2" name="AutoShape 5" descr="*">
          <a:extLst>
            <a:ext uri="{FF2B5EF4-FFF2-40B4-BE49-F238E27FC236}">
              <a16:creationId xmlns:a16="http://schemas.microsoft.com/office/drawing/2014/main" xmlns="" id="{00000000-0008-0000-0000-0000D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3" name="AutoShape 6" descr="*">
          <a:extLst>
            <a:ext uri="{FF2B5EF4-FFF2-40B4-BE49-F238E27FC236}">
              <a16:creationId xmlns:a16="http://schemas.microsoft.com/office/drawing/2014/main" xmlns="" id="{00000000-0008-0000-0000-0000D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4" name="AutoShape 5" descr="*">
          <a:extLst>
            <a:ext uri="{FF2B5EF4-FFF2-40B4-BE49-F238E27FC236}">
              <a16:creationId xmlns:a16="http://schemas.microsoft.com/office/drawing/2014/main" xmlns="" id="{00000000-0008-0000-0000-0000D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5" name="AutoShape 6" descr="*">
          <a:extLst>
            <a:ext uri="{FF2B5EF4-FFF2-40B4-BE49-F238E27FC236}">
              <a16:creationId xmlns:a16="http://schemas.microsoft.com/office/drawing/2014/main" xmlns="" id="{00000000-0008-0000-0000-0000D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6" name="AutoShape 5" descr="*">
          <a:extLst>
            <a:ext uri="{FF2B5EF4-FFF2-40B4-BE49-F238E27FC236}">
              <a16:creationId xmlns:a16="http://schemas.microsoft.com/office/drawing/2014/main" xmlns="" id="{00000000-0008-0000-0000-0000D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7" name="AutoShape 6" descr="*">
          <a:extLst>
            <a:ext uri="{FF2B5EF4-FFF2-40B4-BE49-F238E27FC236}">
              <a16:creationId xmlns:a16="http://schemas.microsoft.com/office/drawing/2014/main" xmlns="" id="{00000000-0008-0000-0000-0000D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8" name="AutoShape 5" descr="*">
          <a:extLst>
            <a:ext uri="{FF2B5EF4-FFF2-40B4-BE49-F238E27FC236}">
              <a16:creationId xmlns:a16="http://schemas.microsoft.com/office/drawing/2014/main" xmlns="" id="{00000000-0008-0000-0000-0000D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9" name="AutoShape 6" descr="*">
          <a:extLst>
            <a:ext uri="{FF2B5EF4-FFF2-40B4-BE49-F238E27FC236}">
              <a16:creationId xmlns:a16="http://schemas.microsoft.com/office/drawing/2014/main" xmlns="" id="{00000000-0008-0000-0000-0000D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0" name="AutoShape 5" descr="*">
          <a:extLst>
            <a:ext uri="{FF2B5EF4-FFF2-40B4-BE49-F238E27FC236}">
              <a16:creationId xmlns:a16="http://schemas.microsoft.com/office/drawing/2014/main" xmlns="" id="{00000000-0008-0000-0000-0000D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1" name="AutoShape 6" descr="*">
          <a:extLst>
            <a:ext uri="{FF2B5EF4-FFF2-40B4-BE49-F238E27FC236}">
              <a16:creationId xmlns:a16="http://schemas.microsoft.com/office/drawing/2014/main" xmlns="" id="{00000000-0008-0000-0000-0000D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2" name="AutoShape 5" descr="*">
          <a:extLst>
            <a:ext uri="{FF2B5EF4-FFF2-40B4-BE49-F238E27FC236}">
              <a16:creationId xmlns:a16="http://schemas.microsoft.com/office/drawing/2014/main" xmlns="" id="{00000000-0008-0000-0000-0000E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3" name="AutoShape 6" descr="*">
          <a:extLst>
            <a:ext uri="{FF2B5EF4-FFF2-40B4-BE49-F238E27FC236}">
              <a16:creationId xmlns:a16="http://schemas.microsoft.com/office/drawing/2014/main" xmlns="" id="{00000000-0008-0000-0000-0000E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4" name="AutoShape 5" descr="*">
          <a:extLst>
            <a:ext uri="{FF2B5EF4-FFF2-40B4-BE49-F238E27FC236}">
              <a16:creationId xmlns:a16="http://schemas.microsoft.com/office/drawing/2014/main" xmlns="" id="{00000000-0008-0000-0000-0000E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5" name="AutoShape 6" descr="*">
          <a:extLst>
            <a:ext uri="{FF2B5EF4-FFF2-40B4-BE49-F238E27FC236}">
              <a16:creationId xmlns:a16="http://schemas.microsoft.com/office/drawing/2014/main" xmlns="" id="{00000000-0008-0000-0000-0000E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6" name="AutoShape 5" descr="*">
          <a:extLst>
            <a:ext uri="{FF2B5EF4-FFF2-40B4-BE49-F238E27FC236}">
              <a16:creationId xmlns:a16="http://schemas.microsoft.com/office/drawing/2014/main" xmlns="" id="{00000000-0008-0000-0000-0000E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7" name="AutoShape 6" descr="*">
          <a:extLst>
            <a:ext uri="{FF2B5EF4-FFF2-40B4-BE49-F238E27FC236}">
              <a16:creationId xmlns:a16="http://schemas.microsoft.com/office/drawing/2014/main" xmlns="" id="{00000000-0008-0000-0000-0000E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8" name="AutoShape 5" descr="*">
          <a:extLst>
            <a:ext uri="{FF2B5EF4-FFF2-40B4-BE49-F238E27FC236}">
              <a16:creationId xmlns:a16="http://schemas.microsoft.com/office/drawing/2014/main" xmlns="" id="{00000000-0008-0000-0000-0000E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9" name="AutoShape 6" descr="*">
          <a:extLst>
            <a:ext uri="{FF2B5EF4-FFF2-40B4-BE49-F238E27FC236}">
              <a16:creationId xmlns:a16="http://schemas.microsoft.com/office/drawing/2014/main" xmlns="" id="{00000000-0008-0000-0000-0000E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0" name="AutoShape 5" descr="*">
          <a:extLst>
            <a:ext uri="{FF2B5EF4-FFF2-40B4-BE49-F238E27FC236}">
              <a16:creationId xmlns:a16="http://schemas.microsoft.com/office/drawing/2014/main" xmlns="" id="{00000000-0008-0000-0000-0000E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1" name="AutoShape 6" descr="*">
          <a:extLst>
            <a:ext uri="{FF2B5EF4-FFF2-40B4-BE49-F238E27FC236}">
              <a16:creationId xmlns:a16="http://schemas.microsoft.com/office/drawing/2014/main" xmlns="" id="{00000000-0008-0000-0000-0000E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2" name="AutoShape 5" descr="*">
          <a:extLst>
            <a:ext uri="{FF2B5EF4-FFF2-40B4-BE49-F238E27FC236}">
              <a16:creationId xmlns:a16="http://schemas.microsoft.com/office/drawing/2014/main" xmlns="" id="{00000000-0008-0000-0000-0000E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3" name="AutoShape 6" descr="*">
          <a:extLst>
            <a:ext uri="{FF2B5EF4-FFF2-40B4-BE49-F238E27FC236}">
              <a16:creationId xmlns:a16="http://schemas.microsoft.com/office/drawing/2014/main" xmlns="" id="{00000000-0008-0000-0000-0000E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4" name="AutoShape 5" descr="*">
          <a:extLst>
            <a:ext uri="{FF2B5EF4-FFF2-40B4-BE49-F238E27FC236}">
              <a16:creationId xmlns:a16="http://schemas.microsoft.com/office/drawing/2014/main" xmlns="" id="{00000000-0008-0000-0000-0000E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5" name="AutoShape 6" descr="*">
          <a:extLst>
            <a:ext uri="{FF2B5EF4-FFF2-40B4-BE49-F238E27FC236}">
              <a16:creationId xmlns:a16="http://schemas.microsoft.com/office/drawing/2014/main" xmlns="" id="{00000000-0008-0000-0000-0000E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6" name="AutoShape 5" descr="*">
          <a:extLst>
            <a:ext uri="{FF2B5EF4-FFF2-40B4-BE49-F238E27FC236}">
              <a16:creationId xmlns:a16="http://schemas.microsoft.com/office/drawing/2014/main" xmlns="" id="{00000000-0008-0000-0000-0000E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7" name="AutoShape 6" descr="*">
          <a:extLst>
            <a:ext uri="{FF2B5EF4-FFF2-40B4-BE49-F238E27FC236}">
              <a16:creationId xmlns:a16="http://schemas.microsoft.com/office/drawing/2014/main" xmlns="" id="{00000000-0008-0000-0000-0000E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8" name="AutoShape 5" descr="*">
          <a:extLst>
            <a:ext uri="{FF2B5EF4-FFF2-40B4-BE49-F238E27FC236}">
              <a16:creationId xmlns:a16="http://schemas.microsoft.com/office/drawing/2014/main" xmlns="" id="{00000000-0008-0000-0000-0000F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9" name="AutoShape 6" descr="*">
          <a:extLst>
            <a:ext uri="{FF2B5EF4-FFF2-40B4-BE49-F238E27FC236}">
              <a16:creationId xmlns:a16="http://schemas.microsoft.com/office/drawing/2014/main" xmlns="" id="{00000000-0008-0000-0000-0000F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0" name="AutoShape 5" descr="*">
          <a:extLst>
            <a:ext uri="{FF2B5EF4-FFF2-40B4-BE49-F238E27FC236}">
              <a16:creationId xmlns:a16="http://schemas.microsoft.com/office/drawing/2014/main" xmlns="" id="{00000000-0008-0000-0000-0000F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1" name="AutoShape 6" descr="*">
          <a:extLst>
            <a:ext uri="{FF2B5EF4-FFF2-40B4-BE49-F238E27FC236}">
              <a16:creationId xmlns:a16="http://schemas.microsoft.com/office/drawing/2014/main" xmlns="" id="{00000000-0008-0000-0000-0000F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2" name="AutoShape 5" descr="*">
          <a:extLst>
            <a:ext uri="{FF2B5EF4-FFF2-40B4-BE49-F238E27FC236}">
              <a16:creationId xmlns:a16="http://schemas.microsoft.com/office/drawing/2014/main" xmlns="" id="{00000000-0008-0000-0000-0000F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3" name="AutoShape 6" descr="*">
          <a:extLst>
            <a:ext uri="{FF2B5EF4-FFF2-40B4-BE49-F238E27FC236}">
              <a16:creationId xmlns:a16="http://schemas.microsoft.com/office/drawing/2014/main" xmlns="" id="{00000000-0008-0000-0000-0000F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4" name="AutoShape 5" descr="*">
          <a:extLst>
            <a:ext uri="{FF2B5EF4-FFF2-40B4-BE49-F238E27FC236}">
              <a16:creationId xmlns:a16="http://schemas.microsoft.com/office/drawing/2014/main" xmlns="" id="{00000000-0008-0000-0000-0000F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5" name="AutoShape 6" descr="*">
          <a:extLst>
            <a:ext uri="{FF2B5EF4-FFF2-40B4-BE49-F238E27FC236}">
              <a16:creationId xmlns:a16="http://schemas.microsoft.com/office/drawing/2014/main" xmlns="" id="{00000000-0008-0000-0000-0000F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6" name="AutoShape 5" descr="*">
          <a:extLst>
            <a:ext uri="{FF2B5EF4-FFF2-40B4-BE49-F238E27FC236}">
              <a16:creationId xmlns:a16="http://schemas.microsoft.com/office/drawing/2014/main" xmlns="" id="{00000000-0008-0000-0000-0000F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7" name="AutoShape 6" descr="*">
          <a:extLst>
            <a:ext uri="{FF2B5EF4-FFF2-40B4-BE49-F238E27FC236}">
              <a16:creationId xmlns:a16="http://schemas.microsoft.com/office/drawing/2014/main" xmlns="" id="{00000000-0008-0000-0000-0000F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8" name="AutoShape 5" descr="*">
          <a:extLst>
            <a:ext uri="{FF2B5EF4-FFF2-40B4-BE49-F238E27FC236}">
              <a16:creationId xmlns:a16="http://schemas.microsoft.com/office/drawing/2014/main" xmlns="" id="{00000000-0008-0000-0000-0000F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9" name="AutoShape 6" descr="*">
          <a:extLst>
            <a:ext uri="{FF2B5EF4-FFF2-40B4-BE49-F238E27FC236}">
              <a16:creationId xmlns:a16="http://schemas.microsoft.com/office/drawing/2014/main" xmlns="" id="{00000000-0008-0000-0000-0000F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0" name="AutoShape 5" descr="*">
          <a:extLst>
            <a:ext uri="{FF2B5EF4-FFF2-40B4-BE49-F238E27FC236}">
              <a16:creationId xmlns:a16="http://schemas.microsoft.com/office/drawing/2014/main" xmlns="" id="{00000000-0008-0000-0000-0000F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1" name="AutoShape 6" descr="*">
          <a:extLst>
            <a:ext uri="{FF2B5EF4-FFF2-40B4-BE49-F238E27FC236}">
              <a16:creationId xmlns:a16="http://schemas.microsoft.com/office/drawing/2014/main" xmlns="" id="{00000000-0008-0000-0000-0000F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2" name="AutoShape 5" descr="*">
          <a:extLst>
            <a:ext uri="{FF2B5EF4-FFF2-40B4-BE49-F238E27FC236}">
              <a16:creationId xmlns:a16="http://schemas.microsoft.com/office/drawing/2014/main" xmlns="" id="{00000000-0008-0000-0000-0000F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3" name="AutoShape 6" descr="*">
          <a:extLst>
            <a:ext uri="{FF2B5EF4-FFF2-40B4-BE49-F238E27FC236}">
              <a16:creationId xmlns:a16="http://schemas.microsoft.com/office/drawing/2014/main" xmlns="" id="{00000000-0008-0000-0000-0000F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4" name="AutoShape 5" descr="*">
          <a:extLst>
            <a:ext uri="{FF2B5EF4-FFF2-40B4-BE49-F238E27FC236}">
              <a16:creationId xmlns:a16="http://schemas.microsoft.com/office/drawing/2014/main" xmlns="" id="{00000000-0008-0000-0000-00000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5" name="AutoShape 6" descr="*">
          <a:extLst>
            <a:ext uri="{FF2B5EF4-FFF2-40B4-BE49-F238E27FC236}">
              <a16:creationId xmlns:a16="http://schemas.microsoft.com/office/drawing/2014/main" xmlns="" id="{00000000-0008-0000-0000-00000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6" name="AutoShape 5" descr="*">
          <a:extLst>
            <a:ext uri="{FF2B5EF4-FFF2-40B4-BE49-F238E27FC236}">
              <a16:creationId xmlns:a16="http://schemas.microsoft.com/office/drawing/2014/main" xmlns="" id="{00000000-0008-0000-0000-00000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7" name="AutoShape 6" descr="*">
          <a:extLst>
            <a:ext uri="{FF2B5EF4-FFF2-40B4-BE49-F238E27FC236}">
              <a16:creationId xmlns:a16="http://schemas.microsoft.com/office/drawing/2014/main" xmlns="" id="{00000000-0008-0000-0000-00000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8" name="AutoShape 5" descr="*">
          <a:extLst>
            <a:ext uri="{FF2B5EF4-FFF2-40B4-BE49-F238E27FC236}">
              <a16:creationId xmlns:a16="http://schemas.microsoft.com/office/drawing/2014/main" xmlns="" id="{00000000-0008-0000-0000-00000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9" name="AutoShape 6" descr="*">
          <a:extLst>
            <a:ext uri="{FF2B5EF4-FFF2-40B4-BE49-F238E27FC236}">
              <a16:creationId xmlns:a16="http://schemas.microsoft.com/office/drawing/2014/main" xmlns="" id="{00000000-0008-0000-0000-00000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0" name="AutoShape 5" descr="*">
          <a:extLst>
            <a:ext uri="{FF2B5EF4-FFF2-40B4-BE49-F238E27FC236}">
              <a16:creationId xmlns:a16="http://schemas.microsoft.com/office/drawing/2014/main" xmlns="" id="{00000000-0008-0000-0000-00000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1" name="AutoShape 6" descr="*">
          <a:extLst>
            <a:ext uri="{FF2B5EF4-FFF2-40B4-BE49-F238E27FC236}">
              <a16:creationId xmlns:a16="http://schemas.microsoft.com/office/drawing/2014/main" xmlns="" id="{00000000-0008-0000-0000-00000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2" name="AutoShape 5" descr="*">
          <a:extLst>
            <a:ext uri="{FF2B5EF4-FFF2-40B4-BE49-F238E27FC236}">
              <a16:creationId xmlns:a16="http://schemas.microsoft.com/office/drawing/2014/main" xmlns="" id="{00000000-0008-0000-0000-00000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3" name="AutoShape 6" descr="*">
          <a:extLst>
            <a:ext uri="{FF2B5EF4-FFF2-40B4-BE49-F238E27FC236}">
              <a16:creationId xmlns:a16="http://schemas.microsoft.com/office/drawing/2014/main" xmlns="" id="{00000000-0008-0000-0000-00000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4" name="AutoShape 5" descr="*">
          <a:extLst>
            <a:ext uri="{FF2B5EF4-FFF2-40B4-BE49-F238E27FC236}">
              <a16:creationId xmlns:a16="http://schemas.microsoft.com/office/drawing/2014/main" xmlns="" id="{00000000-0008-0000-0000-00000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5" name="AutoShape 6" descr="*">
          <a:extLst>
            <a:ext uri="{FF2B5EF4-FFF2-40B4-BE49-F238E27FC236}">
              <a16:creationId xmlns:a16="http://schemas.microsoft.com/office/drawing/2014/main" xmlns="" id="{00000000-0008-0000-0000-00000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6" name="AutoShape 5" descr="*">
          <a:extLst>
            <a:ext uri="{FF2B5EF4-FFF2-40B4-BE49-F238E27FC236}">
              <a16:creationId xmlns:a16="http://schemas.microsoft.com/office/drawing/2014/main" xmlns="" id="{00000000-0008-0000-0000-00000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7" name="AutoShape 6" descr="*">
          <a:extLst>
            <a:ext uri="{FF2B5EF4-FFF2-40B4-BE49-F238E27FC236}">
              <a16:creationId xmlns:a16="http://schemas.microsoft.com/office/drawing/2014/main" xmlns="" id="{00000000-0008-0000-0000-00000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8" name="AutoShape 5" descr="*">
          <a:extLst>
            <a:ext uri="{FF2B5EF4-FFF2-40B4-BE49-F238E27FC236}">
              <a16:creationId xmlns:a16="http://schemas.microsoft.com/office/drawing/2014/main" xmlns="" id="{00000000-0008-0000-0000-00000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9" name="AutoShape 6" descr="*">
          <a:extLst>
            <a:ext uri="{FF2B5EF4-FFF2-40B4-BE49-F238E27FC236}">
              <a16:creationId xmlns:a16="http://schemas.microsoft.com/office/drawing/2014/main" xmlns="" id="{00000000-0008-0000-0000-00000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0" name="AutoShape 5" descr="*">
          <a:extLst>
            <a:ext uri="{FF2B5EF4-FFF2-40B4-BE49-F238E27FC236}">
              <a16:creationId xmlns:a16="http://schemas.microsoft.com/office/drawing/2014/main" xmlns="" id="{00000000-0008-0000-0000-00001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1" name="AutoShape 6" descr="*">
          <a:extLst>
            <a:ext uri="{FF2B5EF4-FFF2-40B4-BE49-F238E27FC236}">
              <a16:creationId xmlns:a16="http://schemas.microsoft.com/office/drawing/2014/main" xmlns="" id="{00000000-0008-0000-0000-00001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2" name="AutoShape 5" descr="*">
          <a:extLst>
            <a:ext uri="{FF2B5EF4-FFF2-40B4-BE49-F238E27FC236}">
              <a16:creationId xmlns:a16="http://schemas.microsoft.com/office/drawing/2014/main" xmlns="" id="{00000000-0008-0000-0000-00001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3" name="AutoShape 6" descr="*">
          <a:extLst>
            <a:ext uri="{FF2B5EF4-FFF2-40B4-BE49-F238E27FC236}">
              <a16:creationId xmlns:a16="http://schemas.microsoft.com/office/drawing/2014/main" xmlns="" id="{00000000-0008-0000-0000-00001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4" name="AutoShape 5" descr="*">
          <a:extLst>
            <a:ext uri="{FF2B5EF4-FFF2-40B4-BE49-F238E27FC236}">
              <a16:creationId xmlns:a16="http://schemas.microsoft.com/office/drawing/2014/main" xmlns="" id="{00000000-0008-0000-0000-00001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5" name="AutoShape 6" descr="*">
          <a:extLst>
            <a:ext uri="{FF2B5EF4-FFF2-40B4-BE49-F238E27FC236}">
              <a16:creationId xmlns:a16="http://schemas.microsoft.com/office/drawing/2014/main" xmlns="" id="{00000000-0008-0000-0000-00001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6" name="AutoShape 5" descr="*">
          <a:extLst>
            <a:ext uri="{FF2B5EF4-FFF2-40B4-BE49-F238E27FC236}">
              <a16:creationId xmlns:a16="http://schemas.microsoft.com/office/drawing/2014/main" xmlns="" id="{00000000-0008-0000-0000-00001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7" name="AutoShape 6" descr="*">
          <a:extLst>
            <a:ext uri="{FF2B5EF4-FFF2-40B4-BE49-F238E27FC236}">
              <a16:creationId xmlns:a16="http://schemas.microsoft.com/office/drawing/2014/main" xmlns="" id="{00000000-0008-0000-0000-00001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8" name="AutoShape 5" descr="*">
          <a:extLst>
            <a:ext uri="{FF2B5EF4-FFF2-40B4-BE49-F238E27FC236}">
              <a16:creationId xmlns:a16="http://schemas.microsoft.com/office/drawing/2014/main" xmlns="" id="{00000000-0008-0000-0000-00001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9" name="AutoShape 6" descr="*">
          <a:extLst>
            <a:ext uri="{FF2B5EF4-FFF2-40B4-BE49-F238E27FC236}">
              <a16:creationId xmlns:a16="http://schemas.microsoft.com/office/drawing/2014/main" xmlns="" id="{00000000-0008-0000-0000-00001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0" name="AutoShape 5" descr="*">
          <a:extLst>
            <a:ext uri="{FF2B5EF4-FFF2-40B4-BE49-F238E27FC236}">
              <a16:creationId xmlns:a16="http://schemas.microsoft.com/office/drawing/2014/main" xmlns="" id="{00000000-0008-0000-0000-00001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1" name="AutoShape 6" descr="*">
          <a:extLst>
            <a:ext uri="{FF2B5EF4-FFF2-40B4-BE49-F238E27FC236}">
              <a16:creationId xmlns:a16="http://schemas.microsoft.com/office/drawing/2014/main" xmlns="" id="{00000000-0008-0000-0000-00001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2" name="AutoShape 5" descr="*">
          <a:extLst>
            <a:ext uri="{FF2B5EF4-FFF2-40B4-BE49-F238E27FC236}">
              <a16:creationId xmlns:a16="http://schemas.microsoft.com/office/drawing/2014/main" xmlns="" id="{00000000-0008-0000-0000-00001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3" name="AutoShape 6" descr="*">
          <a:extLst>
            <a:ext uri="{FF2B5EF4-FFF2-40B4-BE49-F238E27FC236}">
              <a16:creationId xmlns:a16="http://schemas.microsoft.com/office/drawing/2014/main" xmlns="" id="{00000000-0008-0000-0000-00001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4" name="AutoShape 5" descr="*">
          <a:extLst>
            <a:ext uri="{FF2B5EF4-FFF2-40B4-BE49-F238E27FC236}">
              <a16:creationId xmlns:a16="http://schemas.microsoft.com/office/drawing/2014/main" xmlns="" id="{00000000-0008-0000-0000-00001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5" name="AutoShape 6" descr="*">
          <a:extLst>
            <a:ext uri="{FF2B5EF4-FFF2-40B4-BE49-F238E27FC236}">
              <a16:creationId xmlns:a16="http://schemas.microsoft.com/office/drawing/2014/main" xmlns="" id="{00000000-0008-0000-0000-00001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6" name="AutoShape 5" descr="*">
          <a:extLst>
            <a:ext uri="{FF2B5EF4-FFF2-40B4-BE49-F238E27FC236}">
              <a16:creationId xmlns:a16="http://schemas.microsoft.com/office/drawing/2014/main" xmlns="" id="{00000000-0008-0000-0000-00002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7" name="AutoShape 6" descr="*">
          <a:extLst>
            <a:ext uri="{FF2B5EF4-FFF2-40B4-BE49-F238E27FC236}">
              <a16:creationId xmlns:a16="http://schemas.microsoft.com/office/drawing/2014/main" xmlns="" id="{00000000-0008-0000-0000-00002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8" name="AutoShape 5" descr="*">
          <a:extLst>
            <a:ext uri="{FF2B5EF4-FFF2-40B4-BE49-F238E27FC236}">
              <a16:creationId xmlns:a16="http://schemas.microsoft.com/office/drawing/2014/main" xmlns="" id="{00000000-0008-0000-0000-00002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9" name="AutoShape 6" descr="*">
          <a:extLst>
            <a:ext uri="{FF2B5EF4-FFF2-40B4-BE49-F238E27FC236}">
              <a16:creationId xmlns:a16="http://schemas.microsoft.com/office/drawing/2014/main" xmlns="" id="{00000000-0008-0000-0000-00002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0" name="AutoShape 5" descr="*">
          <a:extLst>
            <a:ext uri="{FF2B5EF4-FFF2-40B4-BE49-F238E27FC236}">
              <a16:creationId xmlns:a16="http://schemas.microsoft.com/office/drawing/2014/main" xmlns="" id="{00000000-0008-0000-0000-00002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1" name="AutoShape 6" descr="*">
          <a:extLst>
            <a:ext uri="{FF2B5EF4-FFF2-40B4-BE49-F238E27FC236}">
              <a16:creationId xmlns:a16="http://schemas.microsoft.com/office/drawing/2014/main" xmlns="" id="{00000000-0008-0000-0000-00002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153</xdr:row>
      <xdr:rowOff>131989</xdr:rowOff>
    </xdr:to>
    <xdr:sp macro="" textlink="">
      <xdr:nvSpPr>
        <xdr:cNvPr id="618022" name="AutoShape 5" descr="*">
          <a:extLst>
            <a:ext uri="{FF2B5EF4-FFF2-40B4-BE49-F238E27FC236}">
              <a16:creationId xmlns:a16="http://schemas.microsoft.com/office/drawing/2014/main" xmlns="" id="{00000000-0008-0000-0000-000026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153</xdr:row>
      <xdr:rowOff>131989</xdr:rowOff>
    </xdr:to>
    <xdr:sp macro="" textlink="">
      <xdr:nvSpPr>
        <xdr:cNvPr id="618023" name="AutoShape 6" descr="*">
          <a:extLst>
            <a:ext uri="{FF2B5EF4-FFF2-40B4-BE49-F238E27FC236}">
              <a16:creationId xmlns:a16="http://schemas.microsoft.com/office/drawing/2014/main" xmlns="" id="{00000000-0008-0000-0000-000027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153</xdr:row>
      <xdr:rowOff>131989</xdr:rowOff>
    </xdr:to>
    <xdr:sp macro="" textlink="">
      <xdr:nvSpPr>
        <xdr:cNvPr id="618024" name="AutoShape 5" descr="*">
          <a:extLst>
            <a:ext uri="{FF2B5EF4-FFF2-40B4-BE49-F238E27FC236}">
              <a16:creationId xmlns:a16="http://schemas.microsoft.com/office/drawing/2014/main" xmlns="" id="{00000000-0008-0000-0000-000028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153</xdr:row>
      <xdr:rowOff>131989</xdr:rowOff>
    </xdr:to>
    <xdr:sp macro="" textlink="">
      <xdr:nvSpPr>
        <xdr:cNvPr id="618025" name="AutoShape 6" descr="*">
          <a:extLst>
            <a:ext uri="{FF2B5EF4-FFF2-40B4-BE49-F238E27FC236}">
              <a16:creationId xmlns:a16="http://schemas.microsoft.com/office/drawing/2014/main" xmlns="" id="{00000000-0008-0000-0000-000029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131</xdr:row>
      <xdr:rowOff>112941</xdr:rowOff>
    </xdr:to>
    <xdr:sp macro="" textlink="">
      <xdr:nvSpPr>
        <xdr:cNvPr id="618026" name="AutoShape 5" descr="*">
          <a:extLst>
            <a:ext uri="{FF2B5EF4-FFF2-40B4-BE49-F238E27FC236}">
              <a16:creationId xmlns:a16="http://schemas.microsoft.com/office/drawing/2014/main" xmlns="" id="{00000000-0008-0000-0000-00002A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131</xdr:row>
      <xdr:rowOff>112941</xdr:rowOff>
    </xdr:to>
    <xdr:sp macro="" textlink="">
      <xdr:nvSpPr>
        <xdr:cNvPr id="618027" name="AutoShape 6" descr="*">
          <a:extLst>
            <a:ext uri="{FF2B5EF4-FFF2-40B4-BE49-F238E27FC236}">
              <a16:creationId xmlns:a16="http://schemas.microsoft.com/office/drawing/2014/main" xmlns="" id="{00000000-0008-0000-0000-00002B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131</xdr:row>
      <xdr:rowOff>112941</xdr:rowOff>
    </xdr:to>
    <xdr:sp macro="" textlink="">
      <xdr:nvSpPr>
        <xdr:cNvPr id="618028" name="AutoShape 5" descr="*">
          <a:extLst>
            <a:ext uri="{FF2B5EF4-FFF2-40B4-BE49-F238E27FC236}">
              <a16:creationId xmlns:a16="http://schemas.microsoft.com/office/drawing/2014/main" xmlns="" id="{00000000-0008-0000-0000-00002C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131</xdr:row>
      <xdr:rowOff>112941</xdr:rowOff>
    </xdr:to>
    <xdr:sp macro="" textlink="">
      <xdr:nvSpPr>
        <xdr:cNvPr id="618029" name="AutoShape 6" descr="*">
          <a:extLst>
            <a:ext uri="{FF2B5EF4-FFF2-40B4-BE49-F238E27FC236}">
              <a16:creationId xmlns:a16="http://schemas.microsoft.com/office/drawing/2014/main" xmlns="" id="{00000000-0008-0000-0000-00002D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131</xdr:row>
      <xdr:rowOff>112941</xdr:rowOff>
    </xdr:to>
    <xdr:sp macro="" textlink="">
      <xdr:nvSpPr>
        <xdr:cNvPr id="618030" name="AutoShape 5" descr="*">
          <a:extLst>
            <a:ext uri="{FF2B5EF4-FFF2-40B4-BE49-F238E27FC236}">
              <a16:creationId xmlns:a16="http://schemas.microsoft.com/office/drawing/2014/main" xmlns="" id="{00000000-0008-0000-0000-00002E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131</xdr:row>
      <xdr:rowOff>112941</xdr:rowOff>
    </xdr:to>
    <xdr:sp macro="" textlink="">
      <xdr:nvSpPr>
        <xdr:cNvPr id="618031" name="AutoShape 6" descr="*">
          <a:extLst>
            <a:ext uri="{FF2B5EF4-FFF2-40B4-BE49-F238E27FC236}">
              <a16:creationId xmlns:a16="http://schemas.microsoft.com/office/drawing/2014/main" xmlns="" id="{00000000-0008-0000-0000-00002F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131</xdr:row>
      <xdr:rowOff>112941</xdr:rowOff>
    </xdr:to>
    <xdr:sp macro="" textlink="">
      <xdr:nvSpPr>
        <xdr:cNvPr id="618032" name="AutoShape 5" descr="*">
          <a:extLst>
            <a:ext uri="{FF2B5EF4-FFF2-40B4-BE49-F238E27FC236}">
              <a16:creationId xmlns:a16="http://schemas.microsoft.com/office/drawing/2014/main" xmlns="" id="{00000000-0008-0000-0000-000030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123</xdr:row>
      <xdr:rowOff>0</xdr:rowOff>
    </xdr:from>
    <xdr:to>
      <xdr:col>52</xdr:col>
      <xdr:colOff>66675</xdr:colOff>
      <xdr:row>131</xdr:row>
      <xdr:rowOff>112941</xdr:rowOff>
    </xdr:to>
    <xdr:sp macro="" textlink="">
      <xdr:nvSpPr>
        <xdr:cNvPr id="618033" name="AutoShape 6" descr="*">
          <a:extLst>
            <a:ext uri="{FF2B5EF4-FFF2-40B4-BE49-F238E27FC236}">
              <a16:creationId xmlns:a16="http://schemas.microsoft.com/office/drawing/2014/main" xmlns="" id="{00000000-0008-0000-0000-000031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143"/>
  <sheetViews>
    <sheetView tabSelected="1" view="pageBreakPreview" zoomScale="70" zoomScaleNormal="100" zoomScaleSheetLayoutView="70" workbookViewId="0">
      <pane ySplit="8" topLeftCell="A109" activePane="bottomLeft" state="frozen"/>
      <selection pane="bottomLeft" activeCell="B5" sqref="B5:B7"/>
    </sheetView>
  </sheetViews>
  <sheetFormatPr defaultColWidth="9.140625" defaultRowHeight="12.75" x14ac:dyDescent="0.25"/>
  <cols>
    <col min="1" max="1" width="7.5703125" style="22" customWidth="1"/>
    <col min="2" max="2" width="28" style="22" customWidth="1"/>
    <col min="3" max="3" width="28.85546875" style="54" customWidth="1"/>
    <col min="4" max="4" width="27.28515625" style="22" customWidth="1"/>
    <col min="5" max="5" width="13.140625" style="22" customWidth="1"/>
    <col min="6" max="6" width="14.28515625" style="22" customWidth="1"/>
    <col min="7" max="7" width="23.42578125" style="22" customWidth="1"/>
    <col min="8" max="8" width="12.7109375" style="22" customWidth="1"/>
    <col min="9" max="9" width="25.5703125" style="22" customWidth="1"/>
    <col min="10" max="10" width="11.28515625" style="22" customWidth="1"/>
    <col min="11" max="11" width="20.85546875" style="22" customWidth="1"/>
    <col min="12" max="12" width="17" style="22" customWidth="1"/>
    <col min="13" max="13" width="18.42578125" style="22" customWidth="1"/>
    <col min="14" max="14" width="11.7109375" style="50" customWidth="1"/>
    <col min="15" max="15" width="19.5703125" style="22" customWidth="1"/>
    <col min="16" max="16" width="14.28515625" style="22" customWidth="1"/>
    <col min="17" max="17" width="27.85546875" style="22" customWidth="1"/>
    <col min="18" max="18" width="13.5703125" style="22" customWidth="1"/>
    <col min="19" max="24" width="16" style="22" customWidth="1"/>
    <col min="25" max="27" width="19.5703125" style="59" customWidth="1"/>
    <col min="28" max="39" width="19.5703125" style="22" customWidth="1"/>
    <col min="40" max="45" width="17.28515625" style="22" customWidth="1"/>
    <col min="46" max="47" width="23" style="22" customWidth="1"/>
    <col min="48" max="48" width="19.28515625" style="22" customWidth="1"/>
    <col min="49" max="49" width="35.42578125" style="22" customWidth="1"/>
    <col min="50" max="50" width="22.28515625" style="22" customWidth="1"/>
    <col min="51" max="51" width="17.28515625" style="22" customWidth="1"/>
    <col min="52" max="52" width="22.28515625" style="22" customWidth="1"/>
    <col min="53" max="53" width="21" style="22" customWidth="1"/>
    <col min="54" max="54" width="16.42578125" style="22" customWidth="1"/>
    <col min="55" max="55" width="17.7109375" style="22" customWidth="1"/>
    <col min="56" max="56" width="23" style="22" customWidth="1"/>
    <col min="57" max="16384" width="9.140625" style="22"/>
  </cols>
  <sheetData>
    <row r="1" spans="1:56" ht="20.25" x14ac:dyDescent="0.25">
      <c r="A1" s="215" t="s">
        <v>1477</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row>
    <row r="2" spans="1:56" ht="20.25" x14ac:dyDescent="0.25">
      <c r="A2" s="63"/>
      <c r="B2" s="63"/>
      <c r="C2" s="51"/>
      <c r="D2" s="63"/>
      <c r="E2" s="70"/>
      <c r="F2" s="70"/>
      <c r="G2" s="63"/>
      <c r="H2" s="63"/>
      <c r="I2" s="63"/>
      <c r="J2" s="63"/>
      <c r="K2" s="63"/>
      <c r="L2" s="63"/>
      <c r="M2" s="63"/>
      <c r="N2" s="60"/>
      <c r="O2" s="63"/>
      <c r="P2" s="63"/>
      <c r="Q2" s="63"/>
      <c r="R2" s="63"/>
      <c r="S2" s="77"/>
      <c r="T2" s="77"/>
      <c r="U2" s="77"/>
      <c r="V2" s="77"/>
      <c r="W2" s="77"/>
      <c r="X2" s="77"/>
      <c r="Y2" s="56"/>
      <c r="Z2" s="56"/>
      <c r="AA2" s="56"/>
      <c r="AB2" s="63"/>
      <c r="AC2" s="63"/>
      <c r="AD2" s="63"/>
      <c r="AE2" s="74"/>
      <c r="AF2" s="74"/>
      <c r="AG2" s="74"/>
      <c r="AH2" s="74"/>
      <c r="AI2" s="74"/>
      <c r="AJ2" s="74"/>
      <c r="AK2" s="74"/>
      <c r="AL2" s="74"/>
      <c r="AM2" s="74"/>
      <c r="AN2" s="77"/>
      <c r="AO2" s="77"/>
      <c r="AP2" s="77"/>
      <c r="AQ2" s="77"/>
      <c r="AR2" s="77"/>
      <c r="AS2" s="77"/>
      <c r="AT2" s="74"/>
      <c r="AU2" s="74"/>
      <c r="AV2" s="63"/>
    </row>
    <row r="3" spans="1:56" s="25" customFormat="1" x14ac:dyDescent="0.25">
      <c r="A3" s="28"/>
      <c r="B3" s="28"/>
      <c r="C3" s="52"/>
      <c r="D3" s="28"/>
      <c r="E3" s="28"/>
      <c r="F3" s="28"/>
      <c r="G3" s="28"/>
      <c r="H3" s="28"/>
      <c r="I3" s="28"/>
      <c r="J3" s="28"/>
      <c r="K3" s="28"/>
      <c r="L3" s="28"/>
      <c r="M3" s="28"/>
      <c r="N3" s="61"/>
      <c r="O3" s="28"/>
      <c r="P3" s="28"/>
      <c r="Q3" s="28"/>
      <c r="R3" s="28"/>
      <c r="S3" s="28"/>
      <c r="T3" s="28"/>
      <c r="U3" s="28"/>
      <c r="V3" s="28"/>
      <c r="W3" s="28"/>
      <c r="X3" s="28"/>
      <c r="Y3" s="57"/>
      <c r="Z3" s="57"/>
      <c r="AA3" s="57"/>
      <c r="AB3" s="28"/>
      <c r="AC3" s="28"/>
      <c r="AD3" s="28"/>
      <c r="AE3" s="28"/>
      <c r="AF3" s="28"/>
      <c r="AG3" s="28"/>
      <c r="AH3" s="28"/>
      <c r="AI3" s="28"/>
      <c r="AJ3" s="28"/>
      <c r="AK3" s="28"/>
      <c r="AL3" s="28"/>
      <c r="AM3" s="28"/>
      <c r="AN3" s="28"/>
      <c r="AO3" s="28"/>
      <c r="AP3" s="28"/>
      <c r="AQ3" s="28"/>
      <c r="AR3" s="28"/>
      <c r="AS3" s="28"/>
      <c r="AT3" s="28"/>
      <c r="AU3" s="28"/>
      <c r="AV3" s="28"/>
    </row>
    <row r="4" spans="1:56" s="25" customFormat="1" x14ac:dyDescent="0.25">
      <c r="C4" s="53"/>
      <c r="N4" s="50"/>
      <c r="Y4" s="58"/>
      <c r="Z4" s="58"/>
      <c r="AA4" s="58"/>
    </row>
    <row r="5" spans="1:56" s="24" customFormat="1" ht="35.25" customHeight="1" x14ac:dyDescent="0.25">
      <c r="A5" s="211" t="s">
        <v>14</v>
      </c>
      <c r="B5" s="211" t="s">
        <v>1468</v>
      </c>
      <c r="C5" s="211" t="s">
        <v>12</v>
      </c>
      <c r="D5" s="211" t="s">
        <v>13</v>
      </c>
      <c r="E5" s="207" t="s">
        <v>1460</v>
      </c>
      <c r="F5" s="207" t="s">
        <v>1461</v>
      </c>
      <c r="G5" s="211" t="s">
        <v>5</v>
      </c>
      <c r="H5" s="211" t="s">
        <v>1459</v>
      </c>
      <c r="I5" s="211" t="s">
        <v>6</v>
      </c>
      <c r="J5" s="211" t="s">
        <v>1476</v>
      </c>
      <c r="K5" s="212" t="s">
        <v>1475</v>
      </c>
      <c r="L5" s="213"/>
      <c r="M5" s="214"/>
      <c r="N5" s="211" t="s">
        <v>11</v>
      </c>
      <c r="O5" s="211"/>
      <c r="P5" s="211"/>
      <c r="Q5" s="211" t="s">
        <v>923</v>
      </c>
      <c r="R5" s="211" t="s">
        <v>1469</v>
      </c>
      <c r="S5" s="210" t="s">
        <v>1504</v>
      </c>
      <c r="T5" s="210"/>
      <c r="U5" s="210"/>
      <c r="V5" s="210" t="s">
        <v>1503</v>
      </c>
      <c r="W5" s="210"/>
      <c r="X5" s="210"/>
      <c r="Y5" s="210" t="s">
        <v>1462</v>
      </c>
      <c r="Z5" s="210"/>
      <c r="AA5" s="210"/>
      <c r="AB5" s="210" t="s">
        <v>1470</v>
      </c>
      <c r="AC5" s="210"/>
      <c r="AD5" s="210"/>
      <c r="AE5" s="210" t="s">
        <v>1471</v>
      </c>
      <c r="AF5" s="210"/>
      <c r="AG5" s="210"/>
      <c r="AH5" s="210" t="s">
        <v>1472</v>
      </c>
      <c r="AI5" s="210"/>
      <c r="AJ5" s="210"/>
      <c r="AK5" s="210" t="s">
        <v>1473</v>
      </c>
      <c r="AL5" s="210"/>
      <c r="AM5" s="210"/>
      <c r="AN5" s="210" t="s">
        <v>1499</v>
      </c>
      <c r="AO5" s="210"/>
      <c r="AP5" s="210"/>
      <c r="AQ5" s="210" t="s">
        <v>1500</v>
      </c>
      <c r="AR5" s="210"/>
      <c r="AS5" s="210"/>
      <c r="AT5" s="73"/>
      <c r="AU5" s="73"/>
      <c r="AV5" s="211" t="s">
        <v>1474</v>
      </c>
      <c r="AW5" s="216" t="s">
        <v>846</v>
      </c>
      <c r="AX5" s="217"/>
      <c r="AY5" s="216" t="s">
        <v>1458</v>
      </c>
      <c r="AZ5" s="217"/>
      <c r="BA5" s="211"/>
      <c r="BB5" s="211"/>
      <c r="BC5" s="211"/>
      <c r="BD5" s="211"/>
    </row>
    <row r="6" spans="1:56" s="24" customFormat="1" ht="35.25" customHeight="1" x14ac:dyDescent="0.25">
      <c r="A6" s="211"/>
      <c r="B6" s="211"/>
      <c r="C6" s="211"/>
      <c r="D6" s="211"/>
      <c r="E6" s="208"/>
      <c r="F6" s="208"/>
      <c r="G6" s="211"/>
      <c r="H6" s="211"/>
      <c r="I6" s="211"/>
      <c r="J6" s="211"/>
      <c r="K6" s="62" t="s">
        <v>7</v>
      </c>
      <c r="L6" s="211" t="s">
        <v>8</v>
      </c>
      <c r="M6" s="211"/>
      <c r="N6" s="211"/>
      <c r="O6" s="211"/>
      <c r="P6" s="211"/>
      <c r="Q6" s="211"/>
      <c r="R6" s="211"/>
      <c r="S6" s="210" t="s">
        <v>0</v>
      </c>
      <c r="T6" s="210" t="s">
        <v>1</v>
      </c>
      <c r="U6" s="210" t="s">
        <v>2</v>
      </c>
      <c r="V6" s="210" t="s">
        <v>0</v>
      </c>
      <c r="W6" s="210" t="s">
        <v>1</v>
      </c>
      <c r="X6" s="210" t="s">
        <v>2</v>
      </c>
      <c r="Y6" s="210" t="s">
        <v>0</v>
      </c>
      <c r="Z6" s="210" t="s">
        <v>1</v>
      </c>
      <c r="AA6" s="210" t="s">
        <v>2</v>
      </c>
      <c r="AB6" s="210" t="s">
        <v>0</v>
      </c>
      <c r="AC6" s="210" t="s">
        <v>1</v>
      </c>
      <c r="AD6" s="210" t="s">
        <v>2</v>
      </c>
      <c r="AE6" s="210" t="s">
        <v>0</v>
      </c>
      <c r="AF6" s="210" t="s">
        <v>1</v>
      </c>
      <c r="AG6" s="210" t="s">
        <v>2</v>
      </c>
      <c r="AH6" s="210" t="s">
        <v>0</v>
      </c>
      <c r="AI6" s="210" t="s">
        <v>1</v>
      </c>
      <c r="AJ6" s="210" t="s">
        <v>2</v>
      </c>
      <c r="AK6" s="210" t="s">
        <v>0</v>
      </c>
      <c r="AL6" s="210" t="s">
        <v>1</v>
      </c>
      <c r="AM6" s="210" t="s">
        <v>2</v>
      </c>
      <c r="AN6" s="210" t="s">
        <v>0</v>
      </c>
      <c r="AO6" s="210" t="s">
        <v>1</v>
      </c>
      <c r="AP6" s="210" t="s">
        <v>2</v>
      </c>
      <c r="AQ6" s="210" t="s">
        <v>0</v>
      </c>
      <c r="AR6" s="210" t="s">
        <v>1</v>
      </c>
      <c r="AS6" s="210" t="s">
        <v>2</v>
      </c>
      <c r="AT6" s="211" t="s">
        <v>2</v>
      </c>
      <c r="AU6" s="211" t="s">
        <v>3</v>
      </c>
      <c r="AV6" s="211"/>
      <c r="AW6" s="211" t="s">
        <v>844</v>
      </c>
      <c r="AX6" s="207" t="s">
        <v>844</v>
      </c>
      <c r="AY6" s="211" t="s">
        <v>844</v>
      </c>
      <c r="AZ6" s="211" t="s">
        <v>844</v>
      </c>
      <c r="BA6" s="211"/>
      <c r="BB6" s="211"/>
      <c r="BC6" s="211"/>
      <c r="BD6" s="211"/>
    </row>
    <row r="7" spans="1:56" s="29" customFormat="1" ht="35.25" customHeight="1" x14ac:dyDescent="0.25">
      <c r="A7" s="211"/>
      <c r="B7" s="211"/>
      <c r="C7" s="211"/>
      <c r="D7" s="211"/>
      <c r="E7" s="209"/>
      <c r="F7" s="209"/>
      <c r="G7" s="211"/>
      <c r="H7" s="211"/>
      <c r="I7" s="211"/>
      <c r="J7" s="211"/>
      <c r="K7" s="62" t="s">
        <v>9</v>
      </c>
      <c r="L7" s="62" t="s">
        <v>10</v>
      </c>
      <c r="M7" s="62" t="s">
        <v>9</v>
      </c>
      <c r="N7" s="62" t="s">
        <v>684</v>
      </c>
      <c r="O7" s="62" t="s">
        <v>685</v>
      </c>
      <c r="P7" s="62" t="s">
        <v>686</v>
      </c>
      <c r="Q7" s="211"/>
      <c r="R7" s="211"/>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1"/>
      <c r="AU7" s="211"/>
      <c r="AV7" s="211"/>
      <c r="AW7" s="211"/>
      <c r="AX7" s="209"/>
      <c r="AY7" s="211"/>
      <c r="AZ7" s="211"/>
      <c r="BA7" s="211"/>
      <c r="BB7" s="211"/>
      <c r="BC7" s="211"/>
      <c r="BD7" s="211"/>
    </row>
    <row r="8" spans="1:56" s="29" customFormat="1" ht="21" customHeight="1" x14ac:dyDescent="0.25">
      <c r="A8" s="62" t="s">
        <v>700</v>
      </c>
      <c r="B8" s="71" t="s">
        <v>701</v>
      </c>
      <c r="C8" s="71" t="s">
        <v>703</v>
      </c>
      <c r="D8" s="71" t="s">
        <v>683</v>
      </c>
      <c r="E8" s="71" t="s">
        <v>845</v>
      </c>
      <c r="F8" s="71" t="s">
        <v>704</v>
      </c>
      <c r="G8" s="71" t="s">
        <v>705</v>
      </c>
      <c r="H8" s="71" t="s">
        <v>706</v>
      </c>
      <c r="I8" s="71" t="s">
        <v>707</v>
      </c>
      <c r="J8" s="71" t="s">
        <v>702</v>
      </c>
      <c r="K8" s="71" t="s">
        <v>708</v>
      </c>
      <c r="L8" s="71" t="s">
        <v>709</v>
      </c>
      <c r="M8" s="71" t="s">
        <v>710</v>
      </c>
      <c r="N8" s="71" t="s">
        <v>711</v>
      </c>
      <c r="O8" s="71" t="s">
        <v>712</v>
      </c>
      <c r="P8" s="71" t="s">
        <v>713</v>
      </c>
      <c r="Q8" s="71" t="s">
        <v>714</v>
      </c>
      <c r="R8" s="71" t="s">
        <v>715</v>
      </c>
      <c r="S8" s="76"/>
      <c r="T8" s="76"/>
      <c r="U8" s="76"/>
      <c r="V8" s="76"/>
      <c r="W8" s="76"/>
      <c r="X8" s="76"/>
      <c r="Y8" s="71" t="s">
        <v>716</v>
      </c>
      <c r="Z8" s="71" t="s">
        <v>717</v>
      </c>
      <c r="AA8" s="71" t="s">
        <v>718</v>
      </c>
      <c r="AB8" s="71" t="s">
        <v>719</v>
      </c>
      <c r="AC8" s="71" t="s">
        <v>720</v>
      </c>
      <c r="AD8" s="71" t="s">
        <v>721</v>
      </c>
      <c r="AE8" s="71"/>
      <c r="AF8" s="71"/>
      <c r="AG8" s="71"/>
      <c r="AH8" s="71"/>
      <c r="AI8" s="71"/>
      <c r="AJ8" s="71"/>
      <c r="AK8" s="71" t="s">
        <v>719</v>
      </c>
      <c r="AL8" s="71" t="s">
        <v>720</v>
      </c>
      <c r="AM8" s="71" t="s">
        <v>721</v>
      </c>
      <c r="AN8" s="76"/>
      <c r="AO8" s="76"/>
      <c r="AP8" s="76"/>
      <c r="AQ8" s="76"/>
      <c r="AR8" s="76"/>
      <c r="AS8" s="76"/>
      <c r="AT8" s="71"/>
      <c r="AU8" s="71"/>
      <c r="AV8" s="71" t="s">
        <v>722</v>
      </c>
      <c r="AW8" s="71" t="s">
        <v>723</v>
      </c>
      <c r="AX8" s="71" t="s">
        <v>1465</v>
      </c>
      <c r="AY8" s="71" t="s">
        <v>1466</v>
      </c>
      <c r="AZ8" s="71" t="s">
        <v>1467</v>
      </c>
      <c r="BA8" s="71"/>
      <c r="BB8" s="71"/>
      <c r="BC8" s="71"/>
      <c r="BD8" s="71"/>
    </row>
    <row r="9" spans="1:56" s="46" customFormat="1" ht="18" customHeight="1" x14ac:dyDescent="0.25">
      <c r="A9" s="26" t="s">
        <v>1528</v>
      </c>
      <c r="B9" s="30" t="s">
        <v>1554</v>
      </c>
      <c r="C9" s="30" t="s">
        <v>1555</v>
      </c>
      <c r="D9" s="30" t="s">
        <v>1556</v>
      </c>
      <c r="E9" s="30" t="s">
        <v>825</v>
      </c>
      <c r="F9" s="30"/>
      <c r="G9" s="41" t="s">
        <v>1490</v>
      </c>
      <c r="H9" s="30" t="s">
        <v>1568</v>
      </c>
      <c r="I9" s="27" t="s">
        <v>1572</v>
      </c>
      <c r="J9" s="42" t="s">
        <v>669</v>
      </c>
      <c r="K9" s="30" t="s">
        <v>1574</v>
      </c>
      <c r="L9" s="30"/>
      <c r="M9" s="30"/>
      <c r="N9" s="42">
        <v>0</v>
      </c>
      <c r="O9" s="26">
        <v>100</v>
      </c>
      <c r="P9" s="26">
        <v>0</v>
      </c>
      <c r="Q9" s="47" t="s">
        <v>1603</v>
      </c>
      <c r="R9" s="43" t="s">
        <v>842</v>
      </c>
      <c r="S9" s="43">
        <v>23</v>
      </c>
      <c r="T9" s="43">
        <v>3891333.31</v>
      </c>
      <c r="U9" s="43">
        <v>89500666.129999995</v>
      </c>
      <c r="V9" s="43">
        <v>23</v>
      </c>
      <c r="W9" s="43">
        <v>3891333.31</v>
      </c>
      <c r="X9" s="43">
        <v>89500666.129999995</v>
      </c>
      <c r="Y9" s="44"/>
      <c r="Z9" s="45"/>
      <c r="AA9" s="45"/>
      <c r="AB9" s="45"/>
      <c r="AC9" s="30"/>
      <c r="AD9" s="30"/>
      <c r="AE9" s="30"/>
      <c r="AF9" s="30"/>
      <c r="AG9" s="30"/>
      <c r="AH9" s="30"/>
      <c r="AI9" s="30"/>
      <c r="AJ9" s="30"/>
      <c r="AK9" s="45"/>
      <c r="AL9" s="30"/>
      <c r="AM9" s="30"/>
      <c r="AN9" s="30"/>
      <c r="AO9" s="30"/>
      <c r="AP9" s="30"/>
      <c r="AQ9" s="30"/>
      <c r="AR9" s="30"/>
      <c r="AS9" s="30"/>
      <c r="AT9" s="45">
        <f t="shared" ref="AT9:AT31" si="0">U9+X9+AA9+AD9+AG9+AJ9+AM9+AP9+AS9</f>
        <v>179001332.25999999</v>
      </c>
      <c r="AU9" s="45">
        <f t="shared" ref="AU9:AU55" si="1">AT9*1.12</f>
        <v>200481492.13120002</v>
      </c>
      <c r="AV9" s="64">
        <v>2017</v>
      </c>
      <c r="AW9" s="30"/>
      <c r="AX9" s="30"/>
      <c r="AY9" s="30" t="s">
        <v>1579</v>
      </c>
      <c r="AZ9" s="30"/>
      <c r="BA9" s="64"/>
      <c r="BB9" s="69"/>
      <c r="BC9" s="65"/>
      <c r="BD9" s="23"/>
    </row>
    <row r="10" spans="1:56" s="46" customFormat="1" ht="18" customHeight="1" x14ac:dyDescent="0.25">
      <c r="A10" s="26" t="s">
        <v>1529</v>
      </c>
      <c r="B10" s="30" t="s">
        <v>1554</v>
      </c>
      <c r="C10" s="30" t="s">
        <v>1555</v>
      </c>
      <c r="D10" s="30" t="s">
        <v>1556</v>
      </c>
      <c r="E10" s="30" t="s">
        <v>825</v>
      </c>
      <c r="F10" s="30"/>
      <c r="G10" s="41" t="s">
        <v>1490</v>
      </c>
      <c r="H10" s="30" t="s">
        <v>1568</v>
      </c>
      <c r="I10" s="27" t="s">
        <v>1572</v>
      </c>
      <c r="J10" s="42" t="s">
        <v>669</v>
      </c>
      <c r="K10" s="30" t="s">
        <v>1574</v>
      </c>
      <c r="L10" s="30"/>
      <c r="M10" s="30"/>
      <c r="N10" s="42">
        <v>0</v>
      </c>
      <c r="O10" s="26">
        <v>100</v>
      </c>
      <c r="P10" s="26">
        <v>0</v>
      </c>
      <c r="Q10" s="47" t="s">
        <v>1603</v>
      </c>
      <c r="R10" s="43" t="s">
        <v>842</v>
      </c>
      <c r="S10" s="43">
        <v>20</v>
      </c>
      <c r="T10" s="43">
        <v>3891333.36</v>
      </c>
      <c r="U10" s="43">
        <v>77826667.200000003</v>
      </c>
      <c r="V10" s="43">
        <v>20</v>
      </c>
      <c r="W10" s="43">
        <v>3891333.36</v>
      </c>
      <c r="X10" s="43">
        <v>77826667.200000003</v>
      </c>
      <c r="Y10" s="44"/>
      <c r="Z10" s="45"/>
      <c r="AA10" s="45"/>
      <c r="AB10" s="45"/>
      <c r="AC10" s="30"/>
      <c r="AD10" s="30"/>
      <c r="AE10" s="30"/>
      <c r="AF10" s="30"/>
      <c r="AG10" s="30"/>
      <c r="AH10" s="30"/>
      <c r="AI10" s="30"/>
      <c r="AJ10" s="30"/>
      <c r="AK10" s="45"/>
      <c r="AL10" s="30"/>
      <c r="AM10" s="30"/>
      <c r="AN10" s="30"/>
      <c r="AO10" s="30"/>
      <c r="AP10" s="30"/>
      <c r="AQ10" s="30"/>
      <c r="AR10" s="30"/>
      <c r="AS10" s="30"/>
      <c r="AT10" s="45">
        <f t="shared" si="0"/>
        <v>155653334.40000001</v>
      </c>
      <c r="AU10" s="45">
        <f t="shared" si="1"/>
        <v>174331734.52800003</v>
      </c>
      <c r="AV10" s="64">
        <v>2017</v>
      </c>
      <c r="AW10" s="30"/>
      <c r="AX10" s="30"/>
      <c r="AY10" s="30" t="s">
        <v>1580</v>
      </c>
      <c r="AZ10" s="30"/>
      <c r="BA10" s="64"/>
      <c r="BB10" s="69"/>
      <c r="BC10" s="65"/>
      <c r="BD10" s="23"/>
    </row>
    <row r="11" spans="1:56" s="46" customFormat="1" ht="18" customHeight="1" x14ac:dyDescent="0.25">
      <c r="A11" s="26" t="s">
        <v>1530</v>
      </c>
      <c r="B11" s="30" t="s">
        <v>1557</v>
      </c>
      <c r="C11" s="30" t="s">
        <v>1555</v>
      </c>
      <c r="D11" s="30" t="s">
        <v>1556</v>
      </c>
      <c r="E11" s="30" t="s">
        <v>825</v>
      </c>
      <c r="F11" s="30"/>
      <c r="G11" s="41" t="s">
        <v>1490</v>
      </c>
      <c r="H11" s="30" t="s">
        <v>1569</v>
      </c>
      <c r="I11" s="27" t="s">
        <v>1572</v>
      </c>
      <c r="J11" s="42" t="s">
        <v>669</v>
      </c>
      <c r="K11" s="30" t="s">
        <v>1574</v>
      </c>
      <c r="L11" s="30"/>
      <c r="M11" s="30"/>
      <c r="N11" s="42">
        <v>0</v>
      </c>
      <c r="O11" s="26">
        <v>100</v>
      </c>
      <c r="P11" s="26">
        <v>0</v>
      </c>
      <c r="Q11" s="47" t="s">
        <v>1603</v>
      </c>
      <c r="R11" s="43" t="s">
        <v>842</v>
      </c>
      <c r="S11" s="43">
        <v>1</v>
      </c>
      <c r="T11" s="43">
        <v>15000000</v>
      </c>
      <c r="U11" s="43">
        <v>15000000</v>
      </c>
      <c r="V11" s="43">
        <v>1</v>
      </c>
      <c r="W11" s="43">
        <v>15000000</v>
      </c>
      <c r="X11" s="43">
        <v>15000000</v>
      </c>
      <c r="Y11" s="44"/>
      <c r="Z11" s="45"/>
      <c r="AA11" s="45"/>
      <c r="AB11" s="45"/>
      <c r="AC11" s="30"/>
      <c r="AD11" s="30"/>
      <c r="AE11" s="30"/>
      <c r="AF11" s="30"/>
      <c r="AG11" s="30"/>
      <c r="AH11" s="30"/>
      <c r="AI11" s="30"/>
      <c r="AJ11" s="30"/>
      <c r="AK11" s="45"/>
      <c r="AL11" s="30"/>
      <c r="AM11" s="30"/>
      <c r="AN11" s="30"/>
      <c r="AO11" s="30"/>
      <c r="AP11" s="30"/>
      <c r="AQ11" s="30"/>
      <c r="AR11" s="30"/>
      <c r="AS11" s="30"/>
      <c r="AT11" s="45">
        <f t="shared" si="0"/>
        <v>30000000</v>
      </c>
      <c r="AU11" s="45">
        <f t="shared" si="1"/>
        <v>33600000</v>
      </c>
      <c r="AV11" s="64">
        <v>2018</v>
      </c>
      <c r="AW11" s="30"/>
      <c r="AX11" s="30"/>
      <c r="AY11" s="30" t="s">
        <v>1581</v>
      </c>
      <c r="AZ11" s="30"/>
      <c r="BA11" s="64"/>
      <c r="BB11" s="69"/>
      <c r="BC11" s="65"/>
      <c r="BD11" s="23"/>
    </row>
    <row r="12" spans="1:56" s="46" customFormat="1" ht="18" customHeight="1" x14ac:dyDescent="0.25">
      <c r="A12" s="26" t="s">
        <v>1531</v>
      </c>
      <c r="B12" s="30" t="s">
        <v>1557</v>
      </c>
      <c r="C12" s="30" t="s">
        <v>1555</v>
      </c>
      <c r="D12" s="30" t="s">
        <v>1556</v>
      </c>
      <c r="E12" s="30" t="s">
        <v>825</v>
      </c>
      <c r="F12" s="30"/>
      <c r="G12" s="41" t="s">
        <v>1490</v>
      </c>
      <c r="H12" s="30" t="s">
        <v>1569</v>
      </c>
      <c r="I12" s="27" t="s">
        <v>1572</v>
      </c>
      <c r="J12" s="42" t="s">
        <v>669</v>
      </c>
      <c r="K12" s="30" t="s">
        <v>1574</v>
      </c>
      <c r="L12" s="30"/>
      <c r="M12" s="30"/>
      <c r="N12" s="42">
        <v>0</v>
      </c>
      <c r="O12" s="26">
        <v>100</v>
      </c>
      <c r="P12" s="26">
        <v>0</v>
      </c>
      <c r="Q12" s="47" t="s">
        <v>1603</v>
      </c>
      <c r="R12" s="43" t="s">
        <v>842</v>
      </c>
      <c r="S12" s="43">
        <v>1</v>
      </c>
      <c r="T12" s="43">
        <v>10535000</v>
      </c>
      <c r="U12" s="43">
        <v>10535000</v>
      </c>
      <c r="V12" s="43">
        <v>1</v>
      </c>
      <c r="W12" s="43">
        <v>3511666</v>
      </c>
      <c r="X12" s="43">
        <v>3511666</v>
      </c>
      <c r="Y12" s="44"/>
      <c r="Z12" s="45"/>
      <c r="AA12" s="45"/>
      <c r="AB12" s="45"/>
      <c r="AC12" s="30"/>
      <c r="AD12" s="30"/>
      <c r="AE12" s="30"/>
      <c r="AF12" s="30"/>
      <c r="AG12" s="30"/>
      <c r="AH12" s="30"/>
      <c r="AI12" s="30"/>
      <c r="AJ12" s="30"/>
      <c r="AK12" s="45"/>
      <c r="AL12" s="30"/>
      <c r="AM12" s="30"/>
      <c r="AN12" s="30"/>
      <c r="AO12" s="30"/>
      <c r="AP12" s="30"/>
      <c r="AQ12" s="30"/>
      <c r="AR12" s="30"/>
      <c r="AS12" s="30"/>
      <c r="AT12" s="45">
        <f t="shared" si="0"/>
        <v>14046666</v>
      </c>
      <c r="AU12" s="45">
        <f t="shared" si="1"/>
        <v>15732265.920000002</v>
      </c>
      <c r="AV12" s="64">
        <v>2019</v>
      </c>
      <c r="AW12" s="30"/>
      <c r="AX12" s="30"/>
      <c r="AY12" s="30" t="s">
        <v>1582</v>
      </c>
      <c r="AZ12" s="30"/>
      <c r="BA12" s="64"/>
      <c r="BB12" s="69"/>
      <c r="BC12" s="65"/>
      <c r="BD12" s="23"/>
    </row>
    <row r="13" spans="1:56" s="46" customFormat="1" ht="18" customHeight="1" x14ac:dyDescent="0.25">
      <c r="A13" s="26" t="s">
        <v>1532</v>
      </c>
      <c r="B13" s="30" t="s">
        <v>1557</v>
      </c>
      <c r="C13" s="30" t="s">
        <v>1555</v>
      </c>
      <c r="D13" s="30" t="s">
        <v>1556</v>
      </c>
      <c r="E13" s="30" t="s">
        <v>825</v>
      </c>
      <c r="F13" s="30"/>
      <c r="G13" s="41" t="s">
        <v>1490</v>
      </c>
      <c r="H13" s="30" t="s">
        <v>1569</v>
      </c>
      <c r="I13" s="27" t="s">
        <v>1572</v>
      </c>
      <c r="J13" s="42" t="s">
        <v>669</v>
      </c>
      <c r="K13" s="30" t="s">
        <v>1574</v>
      </c>
      <c r="L13" s="30"/>
      <c r="M13" s="30"/>
      <c r="N13" s="42">
        <v>0</v>
      </c>
      <c r="O13" s="26">
        <v>100</v>
      </c>
      <c r="P13" s="26">
        <v>0</v>
      </c>
      <c r="Q13" s="47" t="s">
        <v>1603</v>
      </c>
      <c r="R13" s="43" t="s">
        <v>842</v>
      </c>
      <c r="S13" s="43">
        <v>1</v>
      </c>
      <c r="T13" s="43">
        <v>15357000</v>
      </c>
      <c r="U13" s="43">
        <v>15357000</v>
      </c>
      <c r="V13" s="43">
        <v>1</v>
      </c>
      <c r="W13" s="43">
        <v>15357000</v>
      </c>
      <c r="X13" s="43">
        <v>15357000</v>
      </c>
      <c r="Y13" s="44"/>
      <c r="Z13" s="45"/>
      <c r="AA13" s="45"/>
      <c r="AB13" s="45"/>
      <c r="AC13" s="30"/>
      <c r="AD13" s="30"/>
      <c r="AE13" s="30"/>
      <c r="AF13" s="30"/>
      <c r="AG13" s="30"/>
      <c r="AH13" s="30"/>
      <c r="AI13" s="30"/>
      <c r="AJ13" s="30"/>
      <c r="AK13" s="45"/>
      <c r="AL13" s="30"/>
      <c r="AM13" s="30"/>
      <c r="AN13" s="30"/>
      <c r="AO13" s="30"/>
      <c r="AP13" s="30"/>
      <c r="AQ13" s="30"/>
      <c r="AR13" s="30"/>
      <c r="AS13" s="30"/>
      <c r="AT13" s="45">
        <f t="shared" si="0"/>
        <v>30714000</v>
      </c>
      <c r="AU13" s="45">
        <f t="shared" si="1"/>
        <v>34399680</v>
      </c>
      <c r="AV13" s="64">
        <v>2018</v>
      </c>
      <c r="AW13" s="30"/>
      <c r="AX13" s="30"/>
      <c r="AY13" s="30" t="s">
        <v>1583</v>
      </c>
      <c r="AZ13" s="30"/>
      <c r="BA13" s="64"/>
      <c r="BB13" s="69"/>
      <c r="BC13" s="65"/>
      <c r="BD13" s="23"/>
    </row>
    <row r="14" spans="1:56" s="46" customFormat="1" ht="18" customHeight="1" x14ac:dyDescent="0.25">
      <c r="A14" s="26" t="s">
        <v>1533</v>
      </c>
      <c r="B14" s="30" t="s">
        <v>1557</v>
      </c>
      <c r="C14" s="30" t="s">
        <v>1555</v>
      </c>
      <c r="D14" s="30" t="s">
        <v>1556</v>
      </c>
      <c r="E14" s="30" t="s">
        <v>825</v>
      </c>
      <c r="F14" s="30"/>
      <c r="G14" s="41" t="s">
        <v>1490</v>
      </c>
      <c r="H14" s="30" t="s">
        <v>1569</v>
      </c>
      <c r="I14" s="27" t="s">
        <v>1572</v>
      </c>
      <c r="J14" s="42" t="s">
        <v>669</v>
      </c>
      <c r="K14" s="30" t="s">
        <v>1574</v>
      </c>
      <c r="L14" s="30"/>
      <c r="M14" s="30"/>
      <c r="N14" s="42">
        <v>0</v>
      </c>
      <c r="O14" s="26">
        <v>100</v>
      </c>
      <c r="P14" s="26">
        <v>0</v>
      </c>
      <c r="Q14" s="47" t="s">
        <v>1603</v>
      </c>
      <c r="R14" s="43" t="s">
        <v>842</v>
      </c>
      <c r="S14" s="43">
        <v>1</v>
      </c>
      <c r="T14" s="43">
        <v>43379000</v>
      </c>
      <c r="U14" s="43">
        <v>43379000</v>
      </c>
      <c r="V14" s="43">
        <v>1</v>
      </c>
      <c r="W14" s="43">
        <v>43379000</v>
      </c>
      <c r="X14" s="43">
        <v>43379000</v>
      </c>
      <c r="Y14" s="44"/>
      <c r="Z14" s="45"/>
      <c r="AA14" s="45"/>
      <c r="AB14" s="45"/>
      <c r="AC14" s="30"/>
      <c r="AD14" s="30"/>
      <c r="AE14" s="30"/>
      <c r="AF14" s="30"/>
      <c r="AG14" s="30"/>
      <c r="AH14" s="30"/>
      <c r="AI14" s="30"/>
      <c r="AJ14" s="30"/>
      <c r="AK14" s="45"/>
      <c r="AL14" s="30"/>
      <c r="AM14" s="30"/>
      <c r="AN14" s="30"/>
      <c r="AO14" s="30"/>
      <c r="AP14" s="30"/>
      <c r="AQ14" s="30"/>
      <c r="AR14" s="30"/>
      <c r="AS14" s="30"/>
      <c r="AT14" s="45">
        <f t="shared" si="0"/>
        <v>86758000</v>
      </c>
      <c r="AU14" s="45">
        <f t="shared" si="1"/>
        <v>97168960.000000015</v>
      </c>
      <c r="AV14" s="64">
        <v>2018</v>
      </c>
      <c r="AW14" s="30"/>
      <c r="AX14" s="30"/>
      <c r="AY14" s="30" t="s">
        <v>1584</v>
      </c>
      <c r="AZ14" s="30"/>
      <c r="BA14" s="64"/>
      <c r="BB14" s="69"/>
      <c r="BC14" s="65"/>
      <c r="BD14" s="23"/>
    </row>
    <row r="15" spans="1:56" s="46" customFormat="1" ht="18" customHeight="1" x14ac:dyDescent="0.25">
      <c r="A15" s="26" t="s">
        <v>1534</v>
      </c>
      <c r="B15" s="30" t="s">
        <v>1557</v>
      </c>
      <c r="C15" s="30" t="s">
        <v>1555</v>
      </c>
      <c r="D15" s="30" t="s">
        <v>1556</v>
      </c>
      <c r="E15" s="30" t="s">
        <v>825</v>
      </c>
      <c r="F15" s="30"/>
      <c r="G15" s="41" t="s">
        <v>1490</v>
      </c>
      <c r="H15" s="30" t="s">
        <v>1569</v>
      </c>
      <c r="I15" s="27" t="s">
        <v>1572</v>
      </c>
      <c r="J15" s="42" t="s">
        <v>669</v>
      </c>
      <c r="K15" s="30" t="s">
        <v>1574</v>
      </c>
      <c r="L15" s="30"/>
      <c r="M15" s="30"/>
      <c r="N15" s="42">
        <v>0</v>
      </c>
      <c r="O15" s="26">
        <v>100</v>
      </c>
      <c r="P15" s="26">
        <v>0</v>
      </c>
      <c r="Q15" s="47" t="s">
        <v>1603</v>
      </c>
      <c r="R15" s="43" t="s">
        <v>842</v>
      </c>
      <c r="S15" s="43">
        <v>1</v>
      </c>
      <c r="T15" s="43">
        <v>20100000</v>
      </c>
      <c r="U15" s="43">
        <v>20100000</v>
      </c>
      <c r="V15" s="43">
        <v>1</v>
      </c>
      <c r="W15" s="43">
        <v>20100000</v>
      </c>
      <c r="X15" s="43">
        <v>20100000</v>
      </c>
      <c r="Y15" s="44"/>
      <c r="Z15" s="45"/>
      <c r="AA15" s="45"/>
      <c r="AB15" s="45"/>
      <c r="AC15" s="30"/>
      <c r="AD15" s="30"/>
      <c r="AE15" s="30"/>
      <c r="AF15" s="30"/>
      <c r="AG15" s="30"/>
      <c r="AH15" s="30"/>
      <c r="AI15" s="30"/>
      <c r="AJ15" s="30"/>
      <c r="AK15" s="45"/>
      <c r="AL15" s="30"/>
      <c r="AM15" s="30"/>
      <c r="AN15" s="30"/>
      <c r="AO15" s="30"/>
      <c r="AP15" s="30"/>
      <c r="AQ15" s="30"/>
      <c r="AR15" s="30"/>
      <c r="AS15" s="30"/>
      <c r="AT15" s="45">
        <f t="shared" si="0"/>
        <v>40200000</v>
      </c>
      <c r="AU15" s="45">
        <f t="shared" si="1"/>
        <v>45024000.000000007</v>
      </c>
      <c r="AV15" s="64">
        <v>2018</v>
      </c>
      <c r="AW15" s="30"/>
      <c r="AX15" s="30"/>
      <c r="AY15" s="30" t="s">
        <v>1585</v>
      </c>
      <c r="AZ15" s="30"/>
      <c r="BA15" s="64"/>
      <c r="BB15" s="69"/>
      <c r="BC15" s="65"/>
      <c r="BD15" s="23"/>
    </row>
    <row r="16" spans="1:56" s="46" customFormat="1" ht="18" customHeight="1" x14ac:dyDescent="0.25">
      <c r="A16" s="26" t="s">
        <v>1535</v>
      </c>
      <c r="B16" s="30" t="s">
        <v>1557</v>
      </c>
      <c r="C16" s="30" t="s">
        <v>1555</v>
      </c>
      <c r="D16" s="30" t="s">
        <v>1556</v>
      </c>
      <c r="E16" s="30" t="s">
        <v>825</v>
      </c>
      <c r="F16" s="30"/>
      <c r="G16" s="41" t="s">
        <v>1490</v>
      </c>
      <c r="H16" s="30" t="s">
        <v>1569</v>
      </c>
      <c r="I16" s="27" t="s">
        <v>1572</v>
      </c>
      <c r="J16" s="42" t="s">
        <v>669</v>
      </c>
      <c r="K16" s="30" t="s">
        <v>1574</v>
      </c>
      <c r="L16" s="30"/>
      <c r="M16" s="30"/>
      <c r="N16" s="42">
        <v>0</v>
      </c>
      <c r="O16" s="26">
        <v>100</v>
      </c>
      <c r="P16" s="26">
        <v>0</v>
      </c>
      <c r="Q16" s="47" t="s">
        <v>1603</v>
      </c>
      <c r="R16" s="43" t="s">
        <v>842</v>
      </c>
      <c r="S16" s="43">
        <v>1</v>
      </c>
      <c r="T16" s="43">
        <v>2000000</v>
      </c>
      <c r="U16" s="43">
        <v>2000000</v>
      </c>
      <c r="V16" s="43">
        <v>1</v>
      </c>
      <c r="W16" s="43">
        <v>2000000</v>
      </c>
      <c r="X16" s="43">
        <v>2000000</v>
      </c>
      <c r="Y16" s="44"/>
      <c r="Z16" s="45"/>
      <c r="AA16" s="45"/>
      <c r="AB16" s="45"/>
      <c r="AC16" s="30"/>
      <c r="AD16" s="30"/>
      <c r="AE16" s="30"/>
      <c r="AF16" s="30"/>
      <c r="AG16" s="30"/>
      <c r="AH16" s="30"/>
      <c r="AI16" s="30"/>
      <c r="AJ16" s="30"/>
      <c r="AK16" s="45"/>
      <c r="AL16" s="30"/>
      <c r="AM16" s="30"/>
      <c r="AN16" s="30"/>
      <c r="AO16" s="30"/>
      <c r="AP16" s="30"/>
      <c r="AQ16" s="30"/>
      <c r="AR16" s="30"/>
      <c r="AS16" s="30"/>
      <c r="AT16" s="45">
        <f t="shared" si="0"/>
        <v>4000000</v>
      </c>
      <c r="AU16" s="45">
        <f t="shared" si="1"/>
        <v>4480000</v>
      </c>
      <c r="AV16" s="64">
        <v>2018</v>
      </c>
      <c r="AW16" s="30"/>
      <c r="AX16" s="30"/>
      <c r="AY16" s="30" t="s">
        <v>1586</v>
      </c>
      <c r="AZ16" s="30"/>
      <c r="BA16" s="64"/>
      <c r="BB16" s="69"/>
      <c r="BC16" s="65"/>
      <c r="BD16" s="23"/>
    </row>
    <row r="17" spans="1:56" s="46" customFormat="1" ht="18" customHeight="1" x14ac:dyDescent="0.25">
      <c r="A17" s="26" t="s">
        <v>1536</v>
      </c>
      <c r="B17" s="30" t="s">
        <v>1557</v>
      </c>
      <c r="C17" s="30" t="s">
        <v>1555</v>
      </c>
      <c r="D17" s="30" t="s">
        <v>1556</v>
      </c>
      <c r="E17" s="30" t="s">
        <v>825</v>
      </c>
      <c r="F17" s="30"/>
      <c r="G17" s="41" t="s">
        <v>1490</v>
      </c>
      <c r="H17" s="30" t="s">
        <v>1569</v>
      </c>
      <c r="I17" s="27" t="s">
        <v>1572</v>
      </c>
      <c r="J17" s="42" t="s">
        <v>669</v>
      </c>
      <c r="K17" s="30" t="s">
        <v>1574</v>
      </c>
      <c r="L17" s="30"/>
      <c r="M17" s="30"/>
      <c r="N17" s="42">
        <v>0</v>
      </c>
      <c r="O17" s="26">
        <v>100</v>
      </c>
      <c r="P17" s="26">
        <v>0</v>
      </c>
      <c r="Q17" s="47" t="s">
        <v>1603</v>
      </c>
      <c r="R17" s="43" t="s">
        <v>842</v>
      </c>
      <c r="S17" s="43">
        <v>1</v>
      </c>
      <c r="T17" s="43">
        <v>17527830</v>
      </c>
      <c r="U17" s="43">
        <v>17527830</v>
      </c>
      <c r="V17" s="43">
        <v>1</v>
      </c>
      <c r="W17" s="43">
        <v>17527830</v>
      </c>
      <c r="X17" s="43">
        <v>17527830</v>
      </c>
      <c r="Y17" s="44"/>
      <c r="Z17" s="45"/>
      <c r="AA17" s="45"/>
      <c r="AB17" s="45"/>
      <c r="AC17" s="30"/>
      <c r="AD17" s="30"/>
      <c r="AE17" s="30"/>
      <c r="AF17" s="30"/>
      <c r="AG17" s="30"/>
      <c r="AH17" s="30"/>
      <c r="AI17" s="30"/>
      <c r="AJ17" s="30"/>
      <c r="AK17" s="45"/>
      <c r="AL17" s="30"/>
      <c r="AM17" s="30"/>
      <c r="AN17" s="30"/>
      <c r="AO17" s="30"/>
      <c r="AP17" s="30"/>
      <c r="AQ17" s="30"/>
      <c r="AR17" s="30"/>
      <c r="AS17" s="30"/>
      <c r="AT17" s="45">
        <f t="shared" si="0"/>
        <v>35055660</v>
      </c>
      <c r="AU17" s="45">
        <f t="shared" si="1"/>
        <v>39262339.200000003</v>
      </c>
      <c r="AV17" s="64">
        <v>2018</v>
      </c>
      <c r="AW17" s="30"/>
      <c r="AX17" s="30"/>
      <c r="AY17" s="30" t="s">
        <v>1587</v>
      </c>
      <c r="AZ17" s="30"/>
      <c r="BA17" s="64"/>
      <c r="BB17" s="69"/>
      <c r="BC17" s="65"/>
      <c r="BD17" s="23"/>
    </row>
    <row r="18" spans="1:56" s="46" customFormat="1" ht="18" customHeight="1" x14ac:dyDescent="0.25">
      <c r="A18" s="26" t="s">
        <v>1537</v>
      </c>
      <c r="B18" s="30" t="s">
        <v>1558</v>
      </c>
      <c r="C18" s="30" t="s">
        <v>1555</v>
      </c>
      <c r="D18" s="30" t="s">
        <v>1556</v>
      </c>
      <c r="E18" s="30" t="s">
        <v>825</v>
      </c>
      <c r="F18" s="30"/>
      <c r="G18" s="41" t="s">
        <v>1490</v>
      </c>
      <c r="H18" s="30" t="s">
        <v>1569</v>
      </c>
      <c r="I18" s="27" t="s">
        <v>1572</v>
      </c>
      <c r="J18" s="42" t="s">
        <v>669</v>
      </c>
      <c r="K18" s="30" t="s">
        <v>1574</v>
      </c>
      <c r="L18" s="30"/>
      <c r="M18" s="30"/>
      <c r="N18" s="42">
        <v>0</v>
      </c>
      <c r="O18" s="26">
        <v>100</v>
      </c>
      <c r="P18" s="26">
        <v>0</v>
      </c>
      <c r="Q18" s="47" t="s">
        <v>1603</v>
      </c>
      <c r="R18" s="43" t="s">
        <v>842</v>
      </c>
      <c r="S18" s="43">
        <v>1</v>
      </c>
      <c r="T18" s="43">
        <v>61650400</v>
      </c>
      <c r="U18" s="43">
        <v>61650400</v>
      </c>
      <c r="V18" s="43">
        <v>1</v>
      </c>
      <c r="W18" s="43">
        <v>61650400</v>
      </c>
      <c r="X18" s="43">
        <v>61650400</v>
      </c>
      <c r="Y18" s="44"/>
      <c r="Z18" s="45"/>
      <c r="AA18" s="45"/>
      <c r="AB18" s="45"/>
      <c r="AC18" s="30"/>
      <c r="AD18" s="30"/>
      <c r="AE18" s="30"/>
      <c r="AF18" s="30"/>
      <c r="AG18" s="30"/>
      <c r="AH18" s="30"/>
      <c r="AI18" s="30"/>
      <c r="AJ18" s="30"/>
      <c r="AK18" s="45"/>
      <c r="AL18" s="30"/>
      <c r="AM18" s="30"/>
      <c r="AN18" s="30"/>
      <c r="AO18" s="30"/>
      <c r="AP18" s="30"/>
      <c r="AQ18" s="30"/>
      <c r="AR18" s="30"/>
      <c r="AS18" s="30"/>
      <c r="AT18" s="45">
        <f t="shared" si="0"/>
        <v>123300800</v>
      </c>
      <c r="AU18" s="45">
        <f t="shared" si="1"/>
        <v>138096896</v>
      </c>
      <c r="AV18" s="64">
        <v>2018</v>
      </c>
      <c r="AW18" s="30"/>
      <c r="AX18" s="30"/>
      <c r="AY18" s="30" t="s">
        <v>1588</v>
      </c>
      <c r="AZ18" s="30"/>
      <c r="BA18" s="64"/>
      <c r="BB18" s="69"/>
      <c r="BC18" s="65"/>
      <c r="BD18" s="23"/>
    </row>
    <row r="19" spans="1:56" s="46" customFormat="1" ht="18" customHeight="1" x14ac:dyDescent="0.25">
      <c r="A19" s="26" t="s">
        <v>1538</v>
      </c>
      <c r="B19" s="30" t="s">
        <v>1558</v>
      </c>
      <c r="C19" s="30" t="s">
        <v>1555</v>
      </c>
      <c r="D19" s="30" t="s">
        <v>1556</v>
      </c>
      <c r="E19" s="30" t="s">
        <v>825</v>
      </c>
      <c r="F19" s="30"/>
      <c r="G19" s="41" t="s">
        <v>1490</v>
      </c>
      <c r="H19" s="30" t="s">
        <v>1569</v>
      </c>
      <c r="I19" s="27" t="s">
        <v>1572</v>
      </c>
      <c r="J19" s="42" t="s">
        <v>669</v>
      </c>
      <c r="K19" s="30" t="s">
        <v>1574</v>
      </c>
      <c r="L19" s="30"/>
      <c r="M19" s="30"/>
      <c r="N19" s="42">
        <v>0</v>
      </c>
      <c r="O19" s="26">
        <v>100</v>
      </c>
      <c r="P19" s="26">
        <v>0</v>
      </c>
      <c r="Q19" s="47" t="s">
        <v>1603</v>
      </c>
      <c r="R19" s="43" t="s">
        <v>842</v>
      </c>
      <c r="S19" s="43">
        <v>1</v>
      </c>
      <c r="T19" s="43">
        <v>63283600</v>
      </c>
      <c r="U19" s="43">
        <v>63283600</v>
      </c>
      <c r="V19" s="43">
        <v>1</v>
      </c>
      <c r="W19" s="43">
        <v>63283600</v>
      </c>
      <c r="X19" s="43">
        <v>63283600</v>
      </c>
      <c r="Y19" s="44"/>
      <c r="Z19" s="45"/>
      <c r="AA19" s="45"/>
      <c r="AB19" s="45"/>
      <c r="AC19" s="30"/>
      <c r="AD19" s="30"/>
      <c r="AE19" s="30"/>
      <c r="AF19" s="30"/>
      <c r="AG19" s="30"/>
      <c r="AH19" s="30"/>
      <c r="AI19" s="30"/>
      <c r="AJ19" s="30"/>
      <c r="AK19" s="45"/>
      <c r="AL19" s="30"/>
      <c r="AM19" s="30"/>
      <c r="AN19" s="30"/>
      <c r="AO19" s="30"/>
      <c r="AP19" s="30"/>
      <c r="AQ19" s="30"/>
      <c r="AR19" s="30"/>
      <c r="AS19" s="30"/>
      <c r="AT19" s="45">
        <f t="shared" si="0"/>
        <v>126567200</v>
      </c>
      <c r="AU19" s="45">
        <f t="shared" si="1"/>
        <v>141755264</v>
      </c>
      <c r="AV19" s="64">
        <v>2018</v>
      </c>
      <c r="AW19" s="30"/>
      <c r="AX19" s="30"/>
      <c r="AY19" s="30" t="s">
        <v>1589</v>
      </c>
      <c r="AZ19" s="30"/>
      <c r="BA19" s="64"/>
      <c r="BB19" s="69"/>
      <c r="BC19" s="65"/>
      <c r="BD19" s="23"/>
    </row>
    <row r="20" spans="1:56" s="46" customFormat="1" ht="18" customHeight="1" x14ac:dyDescent="0.25">
      <c r="A20" s="26" t="s">
        <v>1539</v>
      </c>
      <c r="B20" s="30" t="s">
        <v>1558</v>
      </c>
      <c r="C20" s="30" t="s">
        <v>1555</v>
      </c>
      <c r="D20" s="30" t="s">
        <v>1556</v>
      </c>
      <c r="E20" s="30" t="s">
        <v>825</v>
      </c>
      <c r="F20" s="30"/>
      <c r="G20" s="41" t="s">
        <v>1490</v>
      </c>
      <c r="H20" s="30" t="s">
        <v>1569</v>
      </c>
      <c r="I20" s="27" t="s">
        <v>1572</v>
      </c>
      <c r="J20" s="42" t="s">
        <v>669</v>
      </c>
      <c r="K20" s="30" t="s">
        <v>1574</v>
      </c>
      <c r="L20" s="30"/>
      <c r="M20" s="30"/>
      <c r="N20" s="42">
        <v>0</v>
      </c>
      <c r="O20" s="26">
        <v>100</v>
      </c>
      <c r="P20" s="26">
        <v>0</v>
      </c>
      <c r="Q20" s="47" t="s">
        <v>1603</v>
      </c>
      <c r="R20" s="43" t="s">
        <v>842</v>
      </c>
      <c r="S20" s="43">
        <v>1</v>
      </c>
      <c r="T20" s="43">
        <v>56549850</v>
      </c>
      <c r="U20" s="43">
        <v>56549850</v>
      </c>
      <c r="V20" s="43">
        <v>1</v>
      </c>
      <c r="W20" s="43">
        <v>56549850</v>
      </c>
      <c r="X20" s="43">
        <v>56549850</v>
      </c>
      <c r="Y20" s="44"/>
      <c r="Z20" s="45"/>
      <c r="AA20" s="45"/>
      <c r="AB20" s="45"/>
      <c r="AC20" s="30"/>
      <c r="AD20" s="30"/>
      <c r="AE20" s="30"/>
      <c r="AF20" s="30"/>
      <c r="AG20" s="30"/>
      <c r="AH20" s="30"/>
      <c r="AI20" s="30"/>
      <c r="AJ20" s="30"/>
      <c r="AK20" s="45"/>
      <c r="AL20" s="30"/>
      <c r="AM20" s="30"/>
      <c r="AN20" s="30"/>
      <c r="AO20" s="30"/>
      <c r="AP20" s="30"/>
      <c r="AQ20" s="30"/>
      <c r="AR20" s="30"/>
      <c r="AS20" s="30"/>
      <c r="AT20" s="45">
        <f t="shared" si="0"/>
        <v>113099700</v>
      </c>
      <c r="AU20" s="45">
        <f t="shared" si="1"/>
        <v>126671664.00000001</v>
      </c>
      <c r="AV20" s="64">
        <v>2018</v>
      </c>
      <c r="AW20" s="30"/>
      <c r="AX20" s="30"/>
      <c r="AY20" s="30" t="s">
        <v>1590</v>
      </c>
      <c r="AZ20" s="30"/>
      <c r="BA20" s="64"/>
      <c r="BB20" s="69"/>
      <c r="BC20" s="65"/>
      <c r="BD20" s="23"/>
    </row>
    <row r="21" spans="1:56" s="46" customFormat="1" ht="18" customHeight="1" x14ac:dyDescent="0.25">
      <c r="A21" s="26" t="s">
        <v>1540</v>
      </c>
      <c r="B21" s="30" t="s">
        <v>1558</v>
      </c>
      <c r="C21" s="30" t="s">
        <v>1555</v>
      </c>
      <c r="D21" s="30" t="s">
        <v>1556</v>
      </c>
      <c r="E21" s="30" t="s">
        <v>825</v>
      </c>
      <c r="F21" s="30"/>
      <c r="G21" s="41" t="s">
        <v>1490</v>
      </c>
      <c r="H21" s="30" t="s">
        <v>1569</v>
      </c>
      <c r="I21" s="27" t="s">
        <v>1572</v>
      </c>
      <c r="J21" s="42" t="s">
        <v>669</v>
      </c>
      <c r="K21" s="30" t="s">
        <v>1574</v>
      </c>
      <c r="L21" s="30"/>
      <c r="M21" s="30"/>
      <c r="N21" s="42">
        <v>0</v>
      </c>
      <c r="O21" s="26">
        <v>100</v>
      </c>
      <c r="P21" s="26">
        <v>0</v>
      </c>
      <c r="Q21" s="47" t="s">
        <v>1603</v>
      </c>
      <c r="R21" s="43" t="s">
        <v>842</v>
      </c>
      <c r="S21" s="43">
        <v>1</v>
      </c>
      <c r="T21" s="43">
        <v>38852600</v>
      </c>
      <c r="U21" s="43">
        <v>38852600</v>
      </c>
      <c r="V21" s="43">
        <v>1</v>
      </c>
      <c r="W21" s="43">
        <v>38852600</v>
      </c>
      <c r="X21" s="43">
        <v>38852600</v>
      </c>
      <c r="Y21" s="44"/>
      <c r="Z21" s="45"/>
      <c r="AA21" s="45"/>
      <c r="AB21" s="45"/>
      <c r="AC21" s="30"/>
      <c r="AD21" s="30"/>
      <c r="AE21" s="30"/>
      <c r="AF21" s="30"/>
      <c r="AG21" s="30"/>
      <c r="AH21" s="30"/>
      <c r="AI21" s="30"/>
      <c r="AJ21" s="30"/>
      <c r="AK21" s="45"/>
      <c r="AL21" s="30"/>
      <c r="AM21" s="30"/>
      <c r="AN21" s="30"/>
      <c r="AO21" s="30"/>
      <c r="AP21" s="30"/>
      <c r="AQ21" s="30"/>
      <c r="AR21" s="30"/>
      <c r="AS21" s="30"/>
      <c r="AT21" s="45">
        <f t="shared" si="0"/>
        <v>77705200</v>
      </c>
      <c r="AU21" s="45">
        <f t="shared" si="1"/>
        <v>87029824.000000015</v>
      </c>
      <c r="AV21" s="64">
        <v>2018</v>
      </c>
      <c r="AW21" s="30"/>
      <c r="AX21" s="30"/>
      <c r="AY21" s="30" t="s">
        <v>1591</v>
      </c>
      <c r="AZ21" s="30"/>
      <c r="BA21" s="64"/>
      <c r="BB21" s="69"/>
      <c r="BC21" s="65"/>
      <c r="BD21" s="23"/>
    </row>
    <row r="22" spans="1:56" s="46" customFormat="1" ht="18" customHeight="1" x14ac:dyDescent="0.25">
      <c r="A22" s="26" t="s">
        <v>1541</v>
      </c>
      <c r="B22" s="30" t="s">
        <v>1558</v>
      </c>
      <c r="C22" s="30" t="s">
        <v>1555</v>
      </c>
      <c r="D22" s="30" t="s">
        <v>1556</v>
      </c>
      <c r="E22" s="30" t="s">
        <v>825</v>
      </c>
      <c r="F22" s="30"/>
      <c r="G22" s="41" t="s">
        <v>1490</v>
      </c>
      <c r="H22" s="30" t="s">
        <v>1569</v>
      </c>
      <c r="I22" s="27" t="s">
        <v>1572</v>
      </c>
      <c r="J22" s="42" t="s">
        <v>669</v>
      </c>
      <c r="K22" s="30" t="s">
        <v>1574</v>
      </c>
      <c r="L22" s="30"/>
      <c r="M22" s="30"/>
      <c r="N22" s="42">
        <v>0</v>
      </c>
      <c r="O22" s="26">
        <v>100</v>
      </c>
      <c r="P22" s="26">
        <v>0</v>
      </c>
      <c r="Q22" s="47" t="s">
        <v>1603</v>
      </c>
      <c r="R22" s="43" t="s">
        <v>842</v>
      </c>
      <c r="S22" s="43">
        <v>1</v>
      </c>
      <c r="T22" s="43">
        <v>56019621</v>
      </c>
      <c r="U22" s="43">
        <v>56019621</v>
      </c>
      <c r="V22" s="43">
        <v>1</v>
      </c>
      <c r="W22" s="43">
        <v>56019621</v>
      </c>
      <c r="X22" s="43">
        <v>56019621</v>
      </c>
      <c r="Y22" s="44"/>
      <c r="Z22" s="45"/>
      <c r="AA22" s="45"/>
      <c r="AB22" s="45"/>
      <c r="AC22" s="30"/>
      <c r="AD22" s="30"/>
      <c r="AE22" s="30"/>
      <c r="AF22" s="30"/>
      <c r="AG22" s="30"/>
      <c r="AH22" s="30"/>
      <c r="AI22" s="30"/>
      <c r="AJ22" s="30"/>
      <c r="AK22" s="45"/>
      <c r="AL22" s="30"/>
      <c r="AM22" s="30"/>
      <c r="AN22" s="30"/>
      <c r="AO22" s="30"/>
      <c r="AP22" s="30"/>
      <c r="AQ22" s="30"/>
      <c r="AR22" s="30"/>
      <c r="AS22" s="30"/>
      <c r="AT22" s="45">
        <f t="shared" si="0"/>
        <v>112039242</v>
      </c>
      <c r="AU22" s="45">
        <f t="shared" si="1"/>
        <v>125483951.04000001</v>
      </c>
      <c r="AV22" s="64">
        <v>2018</v>
      </c>
      <c r="AW22" s="30"/>
      <c r="AX22" s="30"/>
      <c r="AY22" s="30" t="s">
        <v>1592</v>
      </c>
      <c r="AZ22" s="30"/>
      <c r="BA22" s="64"/>
      <c r="BB22" s="69"/>
      <c r="BC22" s="65"/>
      <c r="BD22" s="23"/>
    </row>
    <row r="23" spans="1:56" s="46" customFormat="1" ht="18" customHeight="1" x14ac:dyDescent="0.25">
      <c r="A23" s="26" t="s">
        <v>1542</v>
      </c>
      <c r="B23" s="30" t="s">
        <v>1558</v>
      </c>
      <c r="C23" s="30" t="s">
        <v>1555</v>
      </c>
      <c r="D23" s="30" t="s">
        <v>1556</v>
      </c>
      <c r="E23" s="30" t="s">
        <v>825</v>
      </c>
      <c r="F23" s="30"/>
      <c r="G23" s="41" t="s">
        <v>1490</v>
      </c>
      <c r="H23" s="30" t="s">
        <v>1569</v>
      </c>
      <c r="I23" s="27" t="s">
        <v>1572</v>
      </c>
      <c r="J23" s="42" t="s">
        <v>669</v>
      </c>
      <c r="K23" s="30" t="s">
        <v>1574</v>
      </c>
      <c r="L23" s="30"/>
      <c r="M23" s="30"/>
      <c r="N23" s="42">
        <v>0</v>
      </c>
      <c r="O23" s="26">
        <v>100</v>
      </c>
      <c r="P23" s="26">
        <v>0</v>
      </c>
      <c r="Q23" s="47" t="s">
        <v>1603</v>
      </c>
      <c r="R23" s="43" t="s">
        <v>842</v>
      </c>
      <c r="S23" s="43">
        <v>1</v>
      </c>
      <c r="T23" s="43">
        <v>48925400</v>
      </c>
      <c r="U23" s="43">
        <v>48925400</v>
      </c>
      <c r="V23" s="43">
        <v>1</v>
      </c>
      <c r="W23" s="43">
        <v>48925400</v>
      </c>
      <c r="X23" s="43">
        <v>48925400</v>
      </c>
      <c r="Y23" s="44"/>
      <c r="Z23" s="45"/>
      <c r="AA23" s="45"/>
      <c r="AB23" s="45"/>
      <c r="AC23" s="30"/>
      <c r="AD23" s="30"/>
      <c r="AE23" s="30"/>
      <c r="AF23" s="30"/>
      <c r="AG23" s="30"/>
      <c r="AH23" s="30"/>
      <c r="AI23" s="30"/>
      <c r="AJ23" s="30"/>
      <c r="AK23" s="45"/>
      <c r="AL23" s="30"/>
      <c r="AM23" s="30"/>
      <c r="AN23" s="30"/>
      <c r="AO23" s="30"/>
      <c r="AP23" s="30"/>
      <c r="AQ23" s="30"/>
      <c r="AR23" s="30"/>
      <c r="AS23" s="30"/>
      <c r="AT23" s="45">
        <f t="shared" si="0"/>
        <v>97850800</v>
      </c>
      <c r="AU23" s="45">
        <f t="shared" si="1"/>
        <v>109592896.00000001</v>
      </c>
      <c r="AV23" s="64">
        <v>2018</v>
      </c>
      <c r="AW23" s="30"/>
      <c r="AX23" s="30"/>
      <c r="AY23" s="30" t="s">
        <v>1593</v>
      </c>
      <c r="AZ23" s="30"/>
      <c r="BA23" s="64"/>
      <c r="BB23" s="69"/>
      <c r="BC23" s="65"/>
      <c r="BD23" s="23"/>
    </row>
    <row r="24" spans="1:56" s="46" customFormat="1" ht="18" customHeight="1" x14ac:dyDescent="0.25">
      <c r="A24" s="26" t="s">
        <v>1543</v>
      </c>
      <c r="B24" s="30" t="s">
        <v>1558</v>
      </c>
      <c r="C24" s="30" t="s">
        <v>1555</v>
      </c>
      <c r="D24" s="30" t="s">
        <v>1556</v>
      </c>
      <c r="E24" s="30" t="s">
        <v>825</v>
      </c>
      <c r="F24" s="30"/>
      <c r="G24" s="41" t="s">
        <v>1490</v>
      </c>
      <c r="H24" s="30" t="s">
        <v>1569</v>
      </c>
      <c r="I24" s="27" t="s">
        <v>1572</v>
      </c>
      <c r="J24" s="42" t="s">
        <v>669</v>
      </c>
      <c r="K24" s="30" t="s">
        <v>1574</v>
      </c>
      <c r="L24" s="30"/>
      <c r="M24" s="30"/>
      <c r="N24" s="42">
        <v>0</v>
      </c>
      <c r="O24" s="26">
        <v>100</v>
      </c>
      <c r="P24" s="26">
        <v>0</v>
      </c>
      <c r="Q24" s="47" t="s">
        <v>1603</v>
      </c>
      <c r="R24" s="43" t="s">
        <v>842</v>
      </c>
      <c r="S24" s="43">
        <v>1</v>
      </c>
      <c r="T24" s="43">
        <v>10330751</v>
      </c>
      <c r="U24" s="43">
        <v>10330751</v>
      </c>
      <c r="V24" s="43">
        <v>1</v>
      </c>
      <c r="W24" s="43">
        <v>10330751</v>
      </c>
      <c r="X24" s="43">
        <v>10330751</v>
      </c>
      <c r="Y24" s="44"/>
      <c r="Z24" s="45"/>
      <c r="AA24" s="45"/>
      <c r="AB24" s="45"/>
      <c r="AC24" s="30"/>
      <c r="AD24" s="30"/>
      <c r="AE24" s="30"/>
      <c r="AF24" s="30"/>
      <c r="AG24" s="30"/>
      <c r="AH24" s="30"/>
      <c r="AI24" s="30"/>
      <c r="AJ24" s="30"/>
      <c r="AK24" s="45"/>
      <c r="AL24" s="30"/>
      <c r="AM24" s="30"/>
      <c r="AN24" s="30"/>
      <c r="AO24" s="30"/>
      <c r="AP24" s="30"/>
      <c r="AQ24" s="30"/>
      <c r="AR24" s="30"/>
      <c r="AS24" s="30"/>
      <c r="AT24" s="45">
        <f t="shared" si="0"/>
        <v>20661502</v>
      </c>
      <c r="AU24" s="45">
        <f t="shared" si="1"/>
        <v>23140882.240000002</v>
      </c>
      <c r="AV24" s="64">
        <v>2018</v>
      </c>
      <c r="AW24" s="30"/>
      <c r="AX24" s="30"/>
      <c r="AY24" s="30" t="s">
        <v>1594</v>
      </c>
      <c r="AZ24" s="30"/>
      <c r="BA24" s="64"/>
      <c r="BB24" s="69"/>
      <c r="BC24" s="65"/>
      <c r="BD24" s="23"/>
    </row>
    <row r="25" spans="1:56" s="46" customFormat="1" ht="18" customHeight="1" x14ac:dyDescent="0.25">
      <c r="A25" s="26" t="s">
        <v>1544</v>
      </c>
      <c r="B25" s="30" t="s">
        <v>1558</v>
      </c>
      <c r="C25" s="30" t="s">
        <v>1555</v>
      </c>
      <c r="D25" s="30" t="s">
        <v>1556</v>
      </c>
      <c r="E25" s="30" t="s">
        <v>825</v>
      </c>
      <c r="F25" s="30"/>
      <c r="G25" s="41" t="s">
        <v>1490</v>
      </c>
      <c r="H25" s="30" t="s">
        <v>1569</v>
      </c>
      <c r="I25" s="27" t="s">
        <v>1572</v>
      </c>
      <c r="J25" s="42" t="s">
        <v>669</v>
      </c>
      <c r="K25" s="30" t="s">
        <v>1574</v>
      </c>
      <c r="L25" s="30"/>
      <c r="M25" s="30"/>
      <c r="N25" s="42">
        <v>0</v>
      </c>
      <c r="O25" s="26">
        <v>100</v>
      </c>
      <c r="P25" s="26">
        <v>0</v>
      </c>
      <c r="Q25" s="47" t="s">
        <v>1603</v>
      </c>
      <c r="R25" s="43" t="s">
        <v>842</v>
      </c>
      <c r="S25" s="43">
        <v>1</v>
      </c>
      <c r="T25" s="43">
        <v>34828500</v>
      </c>
      <c r="U25" s="43">
        <v>34828500</v>
      </c>
      <c r="V25" s="43">
        <v>1</v>
      </c>
      <c r="W25" s="43">
        <v>34828500</v>
      </c>
      <c r="X25" s="43">
        <v>34828500</v>
      </c>
      <c r="Y25" s="44"/>
      <c r="Z25" s="45"/>
      <c r="AA25" s="45"/>
      <c r="AB25" s="45"/>
      <c r="AC25" s="30"/>
      <c r="AD25" s="30"/>
      <c r="AE25" s="30"/>
      <c r="AF25" s="30"/>
      <c r="AG25" s="30"/>
      <c r="AH25" s="30"/>
      <c r="AI25" s="30"/>
      <c r="AJ25" s="30"/>
      <c r="AK25" s="45"/>
      <c r="AL25" s="30"/>
      <c r="AM25" s="30"/>
      <c r="AN25" s="30"/>
      <c r="AO25" s="30"/>
      <c r="AP25" s="30"/>
      <c r="AQ25" s="30"/>
      <c r="AR25" s="30"/>
      <c r="AS25" s="30"/>
      <c r="AT25" s="45">
        <f t="shared" si="0"/>
        <v>69657000</v>
      </c>
      <c r="AU25" s="45">
        <f t="shared" si="1"/>
        <v>78015840</v>
      </c>
      <c r="AV25" s="64">
        <v>2018</v>
      </c>
      <c r="AW25" s="30"/>
      <c r="AX25" s="30"/>
      <c r="AY25" s="30" t="s">
        <v>1595</v>
      </c>
      <c r="AZ25" s="30"/>
      <c r="BA25" s="64"/>
      <c r="BB25" s="69"/>
      <c r="BC25" s="65"/>
      <c r="BD25" s="23"/>
    </row>
    <row r="26" spans="1:56" s="46" customFormat="1" ht="18" customHeight="1" x14ac:dyDescent="0.25">
      <c r="A26" s="26" t="s">
        <v>1545</v>
      </c>
      <c r="B26" s="30" t="s">
        <v>1558</v>
      </c>
      <c r="C26" s="30" t="s">
        <v>1555</v>
      </c>
      <c r="D26" s="30" t="s">
        <v>1556</v>
      </c>
      <c r="E26" s="30" t="s">
        <v>825</v>
      </c>
      <c r="F26" s="30"/>
      <c r="G26" s="41" t="s">
        <v>1490</v>
      </c>
      <c r="H26" s="30" t="s">
        <v>1569</v>
      </c>
      <c r="I26" s="27" t="s">
        <v>1572</v>
      </c>
      <c r="J26" s="42" t="s">
        <v>669</v>
      </c>
      <c r="K26" s="30" t="s">
        <v>1574</v>
      </c>
      <c r="L26" s="30"/>
      <c r="M26" s="30"/>
      <c r="N26" s="42">
        <v>0</v>
      </c>
      <c r="O26" s="26">
        <v>100</v>
      </c>
      <c r="P26" s="26">
        <v>0</v>
      </c>
      <c r="Q26" s="47" t="s">
        <v>1603</v>
      </c>
      <c r="R26" s="43" t="s">
        <v>842</v>
      </c>
      <c r="S26" s="43">
        <v>1</v>
      </c>
      <c r="T26" s="43">
        <v>34942608</v>
      </c>
      <c r="U26" s="43">
        <v>34942608</v>
      </c>
      <c r="V26" s="43">
        <v>1</v>
      </c>
      <c r="W26" s="43">
        <v>34942608</v>
      </c>
      <c r="X26" s="43">
        <v>34942608</v>
      </c>
      <c r="Y26" s="44"/>
      <c r="Z26" s="45"/>
      <c r="AA26" s="45"/>
      <c r="AB26" s="45"/>
      <c r="AC26" s="30"/>
      <c r="AD26" s="30"/>
      <c r="AE26" s="30"/>
      <c r="AF26" s="30"/>
      <c r="AG26" s="30"/>
      <c r="AH26" s="30"/>
      <c r="AI26" s="30"/>
      <c r="AJ26" s="30"/>
      <c r="AK26" s="45"/>
      <c r="AL26" s="30"/>
      <c r="AM26" s="30"/>
      <c r="AN26" s="30"/>
      <c r="AO26" s="30"/>
      <c r="AP26" s="30"/>
      <c r="AQ26" s="30"/>
      <c r="AR26" s="30"/>
      <c r="AS26" s="30"/>
      <c r="AT26" s="45">
        <f t="shared" si="0"/>
        <v>69885216</v>
      </c>
      <c r="AU26" s="45">
        <f t="shared" si="1"/>
        <v>78271441.920000002</v>
      </c>
      <c r="AV26" s="64">
        <v>2018</v>
      </c>
      <c r="AW26" s="30"/>
      <c r="AX26" s="30"/>
      <c r="AY26" s="30" t="s">
        <v>1596</v>
      </c>
      <c r="AZ26" s="30"/>
      <c r="BA26" s="64"/>
      <c r="BB26" s="69"/>
      <c r="BC26" s="65"/>
      <c r="BD26" s="23"/>
    </row>
    <row r="27" spans="1:56" s="46" customFormat="1" ht="18" customHeight="1" x14ac:dyDescent="0.25">
      <c r="A27" s="26" t="s">
        <v>1546</v>
      </c>
      <c r="B27" s="30" t="s">
        <v>1558</v>
      </c>
      <c r="C27" s="30" t="s">
        <v>1555</v>
      </c>
      <c r="D27" s="30" t="s">
        <v>1556</v>
      </c>
      <c r="E27" s="30" t="s">
        <v>825</v>
      </c>
      <c r="F27" s="30"/>
      <c r="G27" s="41" t="s">
        <v>1490</v>
      </c>
      <c r="H27" s="30" t="s">
        <v>1569</v>
      </c>
      <c r="I27" s="27" t="s">
        <v>1572</v>
      </c>
      <c r="J27" s="42" t="s">
        <v>669</v>
      </c>
      <c r="K27" s="30" t="s">
        <v>1574</v>
      </c>
      <c r="L27" s="30"/>
      <c r="M27" s="30"/>
      <c r="N27" s="42">
        <v>0</v>
      </c>
      <c r="O27" s="26">
        <v>100</v>
      </c>
      <c r="P27" s="26">
        <v>0</v>
      </c>
      <c r="Q27" s="47" t="s">
        <v>1603</v>
      </c>
      <c r="R27" s="43" t="s">
        <v>842</v>
      </c>
      <c r="S27" s="43">
        <v>1</v>
      </c>
      <c r="T27" s="43">
        <v>41000000</v>
      </c>
      <c r="U27" s="43">
        <v>41000000</v>
      </c>
      <c r="V27" s="43">
        <v>1</v>
      </c>
      <c r="W27" s="43">
        <v>41000000</v>
      </c>
      <c r="X27" s="43">
        <v>41000000</v>
      </c>
      <c r="Y27" s="44"/>
      <c r="Z27" s="45"/>
      <c r="AA27" s="45"/>
      <c r="AB27" s="45"/>
      <c r="AC27" s="30"/>
      <c r="AD27" s="30"/>
      <c r="AE27" s="30"/>
      <c r="AF27" s="30"/>
      <c r="AG27" s="30"/>
      <c r="AH27" s="30"/>
      <c r="AI27" s="30"/>
      <c r="AJ27" s="30"/>
      <c r="AK27" s="45"/>
      <c r="AL27" s="30"/>
      <c r="AM27" s="30"/>
      <c r="AN27" s="30"/>
      <c r="AO27" s="30"/>
      <c r="AP27" s="30"/>
      <c r="AQ27" s="30"/>
      <c r="AR27" s="30"/>
      <c r="AS27" s="30"/>
      <c r="AT27" s="45">
        <f t="shared" si="0"/>
        <v>82000000</v>
      </c>
      <c r="AU27" s="45">
        <f t="shared" si="1"/>
        <v>91840000.000000015</v>
      </c>
      <c r="AV27" s="64">
        <v>2018</v>
      </c>
      <c r="AW27" s="30"/>
      <c r="AX27" s="30"/>
      <c r="AY27" s="30" t="s">
        <v>1596</v>
      </c>
      <c r="AZ27" s="30"/>
      <c r="BA27" s="64"/>
      <c r="BB27" s="69"/>
      <c r="BC27" s="65"/>
      <c r="BD27" s="23"/>
    </row>
    <row r="28" spans="1:56" s="46" customFormat="1" ht="18" customHeight="1" x14ac:dyDescent="0.25">
      <c r="A28" s="26" t="s">
        <v>1547</v>
      </c>
      <c r="B28" s="30" t="s">
        <v>1558</v>
      </c>
      <c r="C28" s="30" t="s">
        <v>1555</v>
      </c>
      <c r="D28" s="30" t="s">
        <v>1556</v>
      </c>
      <c r="E28" s="30" t="s">
        <v>825</v>
      </c>
      <c r="F28" s="30"/>
      <c r="G28" s="41" t="s">
        <v>1490</v>
      </c>
      <c r="H28" s="30" t="s">
        <v>1569</v>
      </c>
      <c r="I28" s="27" t="s">
        <v>1572</v>
      </c>
      <c r="J28" s="42" t="s">
        <v>669</v>
      </c>
      <c r="K28" s="30" t="s">
        <v>1574</v>
      </c>
      <c r="L28" s="30"/>
      <c r="M28" s="30"/>
      <c r="N28" s="42">
        <v>0</v>
      </c>
      <c r="O28" s="26">
        <v>100</v>
      </c>
      <c r="P28" s="26">
        <v>0</v>
      </c>
      <c r="Q28" s="47" t="s">
        <v>1603</v>
      </c>
      <c r="R28" s="43" t="s">
        <v>842</v>
      </c>
      <c r="S28" s="43">
        <v>1</v>
      </c>
      <c r="T28" s="43">
        <v>38985450</v>
      </c>
      <c r="U28" s="43">
        <v>38985450</v>
      </c>
      <c r="V28" s="43">
        <v>1</v>
      </c>
      <c r="W28" s="43">
        <v>38985450</v>
      </c>
      <c r="X28" s="43">
        <v>38985450</v>
      </c>
      <c r="Y28" s="44"/>
      <c r="Z28" s="45"/>
      <c r="AA28" s="45"/>
      <c r="AB28" s="45"/>
      <c r="AC28" s="30"/>
      <c r="AD28" s="30"/>
      <c r="AE28" s="30"/>
      <c r="AF28" s="30"/>
      <c r="AG28" s="30"/>
      <c r="AH28" s="30"/>
      <c r="AI28" s="30"/>
      <c r="AJ28" s="30"/>
      <c r="AK28" s="45"/>
      <c r="AL28" s="30"/>
      <c r="AM28" s="30"/>
      <c r="AN28" s="30"/>
      <c r="AO28" s="30"/>
      <c r="AP28" s="30"/>
      <c r="AQ28" s="30"/>
      <c r="AR28" s="30"/>
      <c r="AS28" s="30"/>
      <c r="AT28" s="45">
        <f t="shared" si="0"/>
        <v>77970900</v>
      </c>
      <c r="AU28" s="45">
        <f t="shared" si="1"/>
        <v>87327408.000000015</v>
      </c>
      <c r="AV28" s="64">
        <v>2018</v>
      </c>
      <c r="AW28" s="30"/>
      <c r="AX28" s="30"/>
      <c r="AY28" s="30" t="s">
        <v>1597</v>
      </c>
      <c r="AZ28" s="30"/>
      <c r="BA28" s="64"/>
      <c r="BB28" s="69"/>
      <c r="BC28" s="65"/>
      <c r="BD28" s="23"/>
    </row>
    <row r="29" spans="1:56" s="46" customFormat="1" ht="18" customHeight="1" x14ac:dyDescent="0.25">
      <c r="A29" s="26" t="s">
        <v>1548</v>
      </c>
      <c r="B29" s="30" t="s">
        <v>1558</v>
      </c>
      <c r="C29" s="30" t="s">
        <v>1555</v>
      </c>
      <c r="D29" s="30" t="s">
        <v>1556</v>
      </c>
      <c r="E29" s="30" t="s">
        <v>825</v>
      </c>
      <c r="F29" s="30"/>
      <c r="G29" s="41" t="s">
        <v>1490</v>
      </c>
      <c r="H29" s="30" t="s">
        <v>1569</v>
      </c>
      <c r="I29" s="27" t="s">
        <v>1572</v>
      </c>
      <c r="J29" s="42" t="s">
        <v>669</v>
      </c>
      <c r="K29" s="30" t="s">
        <v>1574</v>
      </c>
      <c r="L29" s="30"/>
      <c r="M29" s="30"/>
      <c r="N29" s="42">
        <v>0</v>
      </c>
      <c r="O29" s="26">
        <v>100</v>
      </c>
      <c r="P29" s="26">
        <v>0</v>
      </c>
      <c r="Q29" s="47" t="s">
        <v>1603</v>
      </c>
      <c r="R29" s="43" t="s">
        <v>842</v>
      </c>
      <c r="S29" s="43">
        <v>1</v>
      </c>
      <c r="T29" s="43">
        <v>56764500</v>
      </c>
      <c r="U29" s="43">
        <v>56764500</v>
      </c>
      <c r="V29" s="43">
        <v>1</v>
      </c>
      <c r="W29" s="43">
        <v>56764500</v>
      </c>
      <c r="X29" s="43">
        <v>56764500</v>
      </c>
      <c r="Y29" s="44"/>
      <c r="Z29" s="45"/>
      <c r="AA29" s="45"/>
      <c r="AB29" s="45"/>
      <c r="AC29" s="30"/>
      <c r="AD29" s="30"/>
      <c r="AE29" s="30"/>
      <c r="AF29" s="30"/>
      <c r="AG29" s="30"/>
      <c r="AH29" s="30"/>
      <c r="AI29" s="30"/>
      <c r="AJ29" s="30"/>
      <c r="AK29" s="45"/>
      <c r="AL29" s="30"/>
      <c r="AM29" s="30"/>
      <c r="AN29" s="30"/>
      <c r="AO29" s="30"/>
      <c r="AP29" s="30"/>
      <c r="AQ29" s="30"/>
      <c r="AR29" s="30"/>
      <c r="AS29" s="30"/>
      <c r="AT29" s="45">
        <f t="shared" si="0"/>
        <v>113529000</v>
      </c>
      <c r="AU29" s="45">
        <f t="shared" si="1"/>
        <v>127152480.00000001</v>
      </c>
      <c r="AV29" s="64">
        <v>2018</v>
      </c>
      <c r="AW29" s="30"/>
      <c r="AX29" s="30"/>
      <c r="AY29" s="30" t="s">
        <v>1598</v>
      </c>
      <c r="AZ29" s="30"/>
      <c r="BA29" s="64"/>
      <c r="BB29" s="69"/>
      <c r="BC29" s="65"/>
      <c r="BD29" s="23"/>
    </row>
    <row r="30" spans="1:56" s="46" customFormat="1" ht="18" customHeight="1" x14ac:dyDescent="0.25">
      <c r="A30" s="26" t="s">
        <v>1549</v>
      </c>
      <c r="B30" s="30" t="s">
        <v>1558</v>
      </c>
      <c r="C30" s="30" t="s">
        <v>1555</v>
      </c>
      <c r="D30" s="30" t="s">
        <v>1556</v>
      </c>
      <c r="E30" s="30" t="s">
        <v>825</v>
      </c>
      <c r="F30" s="30"/>
      <c r="G30" s="41" t="s">
        <v>1490</v>
      </c>
      <c r="H30" s="30" t="s">
        <v>1569</v>
      </c>
      <c r="I30" s="27" t="s">
        <v>1572</v>
      </c>
      <c r="J30" s="42" t="s">
        <v>669</v>
      </c>
      <c r="K30" s="30" t="s">
        <v>1574</v>
      </c>
      <c r="L30" s="30"/>
      <c r="M30" s="30"/>
      <c r="N30" s="42">
        <v>0</v>
      </c>
      <c r="O30" s="26">
        <v>100</v>
      </c>
      <c r="P30" s="26">
        <v>0</v>
      </c>
      <c r="Q30" s="47" t="s">
        <v>1603</v>
      </c>
      <c r="R30" s="43" t="s">
        <v>842</v>
      </c>
      <c r="S30" s="43">
        <v>1</v>
      </c>
      <c r="T30" s="43">
        <v>63450000</v>
      </c>
      <c r="U30" s="43">
        <v>63450000</v>
      </c>
      <c r="V30" s="43">
        <v>1</v>
      </c>
      <c r="W30" s="43">
        <v>63450000</v>
      </c>
      <c r="X30" s="43">
        <v>63450000</v>
      </c>
      <c r="Y30" s="44"/>
      <c r="Z30" s="45"/>
      <c r="AA30" s="45"/>
      <c r="AB30" s="45"/>
      <c r="AC30" s="30"/>
      <c r="AD30" s="30"/>
      <c r="AE30" s="30"/>
      <c r="AF30" s="30"/>
      <c r="AG30" s="30"/>
      <c r="AH30" s="30"/>
      <c r="AI30" s="30"/>
      <c r="AJ30" s="30"/>
      <c r="AK30" s="45"/>
      <c r="AL30" s="30"/>
      <c r="AM30" s="30"/>
      <c r="AN30" s="30"/>
      <c r="AO30" s="30"/>
      <c r="AP30" s="30"/>
      <c r="AQ30" s="30"/>
      <c r="AR30" s="30"/>
      <c r="AS30" s="30"/>
      <c r="AT30" s="45">
        <f t="shared" si="0"/>
        <v>126900000</v>
      </c>
      <c r="AU30" s="45">
        <f t="shared" si="1"/>
        <v>142128000</v>
      </c>
      <c r="AV30" s="64">
        <v>2018</v>
      </c>
      <c r="AW30" s="30"/>
      <c r="AX30" s="30"/>
      <c r="AY30" s="30" t="s">
        <v>1599</v>
      </c>
      <c r="AZ30" s="30"/>
      <c r="BA30" s="64"/>
      <c r="BB30" s="69"/>
      <c r="BC30" s="65"/>
      <c r="BD30" s="23"/>
    </row>
    <row r="31" spans="1:56" s="46" customFormat="1" ht="18" customHeight="1" x14ac:dyDescent="0.25">
      <c r="A31" s="26" t="s">
        <v>1550</v>
      </c>
      <c r="B31" s="30" t="s">
        <v>1558</v>
      </c>
      <c r="C31" s="30" t="s">
        <v>1555</v>
      </c>
      <c r="D31" s="30" t="s">
        <v>1556</v>
      </c>
      <c r="E31" s="30" t="s">
        <v>825</v>
      </c>
      <c r="F31" s="30"/>
      <c r="G31" s="41" t="s">
        <v>1490</v>
      </c>
      <c r="H31" s="30" t="s">
        <v>1569</v>
      </c>
      <c r="I31" s="27" t="s">
        <v>1572</v>
      </c>
      <c r="J31" s="42" t="s">
        <v>669</v>
      </c>
      <c r="K31" s="30" t="s">
        <v>1574</v>
      </c>
      <c r="L31" s="30"/>
      <c r="M31" s="30"/>
      <c r="N31" s="42">
        <v>0</v>
      </c>
      <c r="O31" s="26">
        <v>100</v>
      </c>
      <c r="P31" s="26">
        <v>0</v>
      </c>
      <c r="Q31" s="47" t="s">
        <v>1603</v>
      </c>
      <c r="R31" s="43" t="s">
        <v>842</v>
      </c>
      <c r="S31" s="43">
        <v>1</v>
      </c>
      <c r="T31" s="43">
        <v>33254477</v>
      </c>
      <c r="U31" s="43">
        <v>33254477</v>
      </c>
      <c r="V31" s="43">
        <v>1</v>
      </c>
      <c r="W31" s="43">
        <v>33254477</v>
      </c>
      <c r="X31" s="43">
        <v>33254477</v>
      </c>
      <c r="Y31" s="44"/>
      <c r="Z31" s="45"/>
      <c r="AA31" s="45"/>
      <c r="AB31" s="45"/>
      <c r="AC31" s="30"/>
      <c r="AD31" s="30"/>
      <c r="AE31" s="30"/>
      <c r="AF31" s="30"/>
      <c r="AG31" s="30"/>
      <c r="AH31" s="30"/>
      <c r="AI31" s="30"/>
      <c r="AJ31" s="30"/>
      <c r="AK31" s="45"/>
      <c r="AL31" s="30"/>
      <c r="AM31" s="30"/>
      <c r="AN31" s="30"/>
      <c r="AO31" s="30"/>
      <c r="AP31" s="30"/>
      <c r="AQ31" s="30"/>
      <c r="AR31" s="30"/>
      <c r="AS31" s="30"/>
      <c r="AT31" s="45">
        <f t="shared" si="0"/>
        <v>66508954</v>
      </c>
      <c r="AU31" s="45">
        <f t="shared" si="1"/>
        <v>74490028.480000004</v>
      </c>
      <c r="AV31" s="64">
        <v>2018</v>
      </c>
      <c r="AW31" s="30"/>
      <c r="AX31" s="30"/>
      <c r="AY31" s="30" t="s">
        <v>1600</v>
      </c>
      <c r="AZ31" s="30"/>
      <c r="BA31" s="64"/>
      <c r="BB31" s="69"/>
      <c r="BC31" s="65"/>
      <c r="BD31" s="23"/>
    </row>
    <row r="32" spans="1:56" s="46" customFormat="1" ht="18" customHeight="1" x14ac:dyDescent="0.25">
      <c r="A32" s="26" t="s">
        <v>1551</v>
      </c>
      <c r="B32" s="30" t="s">
        <v>1559</v>
      </c>
      <c r="C32" s="30" t="s">
        <v>1560</v>
      </c>
      <c r="D32" s="30" t="s">
        <v>1561</v>
      </c>
      <c r="E32" s="30" t="s">
        <v>825</v>
      </c>
      <c r="F32" s="30"/>
      <c r="G32" s="41" t="s">
        <v>1490</v>
      </c>
      <c r="H32" s="30" t="s">
        <v>1570</v>
      </c>
      <c r="I32" s="27" t="s">
        <v>1572</v>
      </c>
      <c r="J32" s="42" t="s">
        <v>669</v>
      </c>
      <c r="K32" s="30"/>
      <c r="L32" s="30" t="s">
        <v>1577</v>
      </c>
      <c r="M32" s="30" t="s">
        <v>1576</v>
      </c>
      <c r="N32" s="42">
        <v>0</v>
      </c>
      <c r="O32" s="26">
        <v>100</v>
      </c>
      <c r="P32" s="26">
        <v>0</v>
      </c>
      <c r="Q32" s="47" t="s">
        <v>1604</v>
      </c>
      <c r="R32" s="43" t="s">
        <v>842</v>
      </c>
      <c r="S32" s="43">
        <v>1</v>
      </c>
      <c r="T32" s="43">
        <v>716625000</v>
      </c>
      <c r="U32" s="43">
        <v>716625000</v>
      </c>
      <c r="V32" s="43">
        <v>1</v>
      </c>
      <c r="W32" s="43">
        <v>297500000</v>
      </c>
      <c r="X32" s="43">
        <v>297500000</v>
      </c>
      <c r="Y32" s="44">
        <v>1</v>
      </c>
      <c r="Z32" s="45">
        <v>297500000</v>
      </c>
      <c r="AA32" s="45">
        <v>297500000</v>
      </c>
      <c r="AB32" s="45"/>
      <c r="AC32" s="30"/>
      <c r="AD32" s="30"/>
      <c r="AE32" s="30"/>
      <c r="AF32" s="30"/>
      <c r="AG32" s="30"/>
      <c r="AH32" s="30"/>
      <c r="AI32" s="30"/>
      <c r="AJ32" s="30"/>
      <c r="AK32" s="45"/>
      <c r="AL32" s="30"/>
      <c r="AM32" s="30"/>
      <c r="AN32" s="30"/>
      <c r="AO32" s="30"/>
      <c r="AP32" s="30"/>
      <c r="AQ32" s="30"/>
      <c r="AR32" s="30"/>
      <c r="AS32" s="30"/>
      <c r="AT32" s="45">
        <f>U32+X32+AA32+AD32+AG32+AJ32+AM32+AP32+AS32</f>
        <v>1311625000</v>
      </c>
      <c r="AU32" s="45">
        <f t="shared" si="1"/>
        <v>1469020000.0000002</v>
      </c>
      <c r="AV32" s="64">
        <v>2018</v>
      </c>
      <c r="AW32" s="30"/>
      <c r="AX32" s="30"/>
      <c r="AY32" s="30" t="s">
        <v>1601</v>
      </c>
      <c r="AZ32" s="30"/>
      <c r="BA32" s="64"/>
      <c r="BB32" s="69"/>
      <c r="BC32" s="65"/>
      <c r="BD32" s="23"/>
    </row>
    <row r="33" spans="1:56" s="46" customFormat="1" ht="18" customHeight="1" x14ac:dyDescent="0.25">
      <c r="A33" s="26" t="s">
        <v>1552</v>
      </c>
      <c r="B33" s="30" t="s">
        <v>1562</v>
      </c>
      <c r="C33" s="30" t="s">
        <v>1563</v>
      </c>
      <c r="D33" s="30" t="s">
        <v>1564</v>
      </c>
      <c r="E33" s="30" t="s">
        <v>825</v>
      </c>
      <c r="F33" s="30"/>
      <c r="G33" s="41" t="s">
        <v>1490</v>
      </c>
      <c r="H33" s="30" t="s">
        <v>1571</v>
      </c>
      <c r="I33" s="27" t="s">
        <v>1572</v>
      </c>
      <c r="J33" s="42" t="s">
        <v>669</v>
      </c>
      <c r="K33" s="30"/>
      <c r="L33" s="30"/>
      <c r="M33" s="30"/>
      <c r="N33" s="42">
        <v>0</v>
      </c>
      <c r="O33" s="26">
        <v>100</v>
      </c>
      <c r="P33" s="26">
        <v>0</v>
      </c>
      <c r="Q33" s="47" t="s">
        <v>1603</v>
      </c>
      <c r="R33" s="43" t="s">
        <v>842</v>
      </c>
      <c r="S33" s="43"/>
      <c r="T33" s="43"/>
      <c r="U33" s="43"/>
      <c r="V33" s="43">
        <v>1</v>
      </c>
      <c r="W33" s="43">
        <v>93000096</v>
      </c>
      <c r="X33" s="43">
        <v>93000096</v>
      </c>
      <c r="Y33" s="44">
        <v>1</v>
      </c>
      <c r="Z33" s="45">
        <v>93000096</v>
      </c>
      <c r="AA33" s="45">
        <v>93000096</v>
      </c>
      <c r="AB33" s="45">
        <v>1</v>
      </c>
      <c r="AC33" s="30">
        <v>93000096</v>
      </c>
      <c r="AD33" s="30">
        <v>93000096</v>
      </c>
      <c r="AE33" s="30"/>
      <c r="AF33" s="30"/>
      <c r="AG33" s="30"/>
      <c r="AH33" s="30"/>
      <c r="AI33" s="30"/>
      <c r="AJ33" s="30"/>
      <c r="AK33" s="45"/>
      <c r="AL33" s="30"/>
      <c r="AM33" s="30"/>
      <c r="AN33" s="30"/>
      <c r="AO33" s="30"/>
      <c r="AP33" s="30"/>
      <c r="AQ33" s="30"/>
      <c r="AR33" s="30"/>
      <c r="AS33" s="30"/>
      <c r="AT33" s="45">
        <f t="shared" ref="AT33:AT34" si="2">U33+X33+AA33+AD33+AG33+AJ33+AM33+AP33+AS33</f>
        <v>279000288</v>
      </c>
      <c r="AU33" s="45">
        <f t="shared" si="1"/>
        <v>312480322.56</v>
      </c>
      <c r="AV33" s="64">
        <v>2018</v>
      </c>
      <c r="AW33" s="30"/>
      <c r="AX33" s="30"/>
      <c r="AY33" s="30" t="s">
        <v>1602</v>
      </c>
      <c r="AZ33" s="30"/>
      <c r="BA33" s="64"/>
      <c r="BB33" s="69"/>
      <c r="BC33" s="65"/>
      <c r="BD33" s="23"/>
    </row>
    <row r="34" spans="1:56" s="46" customFormat="1" ht="18" customHeight="1" x14ac:dyDescent="0.25">
      <c r="A34" s="26" t="s">
        <v>1553</v>
      </c>
      <c r="B34" s="30" t="s">
        <v>1565</v>
      </c>
      <c r="C34" s="30" t="s">
        <v>1566</v>
      </c>
      <c r="D34" s="30" t="s">
        <v>1567</v>
      </c>
      <c r="E34" s="30" t="s">
        <v>825</v>
      </c>
      <c r="F34" s="30"/>
      <c r="G34" s="41" t="s">
        <v>1490</v>
      </c>
      <c r="H34" s="30" t="s">
        <v>1571</v>
      </c>
      <c r="I34" s="27" t="s">
        <v>1573</v>
      </c>
      <c r="J34" s="42" t="s">
        <v>669</v>
      </c>
      <c r="K34" s="30" t="s">
        <v>1578</v>
      </c>
      <c r="L34" s="30"/>
      <c r="M34" s="30"/>
      <c r="N34" s="42">
        <v>0</v>
      </c>
      <c r="O34" s="26">
        <v>100</v>
      </c>
      <c r="P34" s="26">
        <v>0</v>
      </c>
      <c r="Q34" s="47" t="s">
        <v>1605</v>
      </c>
      <c r="R34" s="43" t="s">
        <v>842</v>
      </c>
      <c r="S34" s="43">
        <v>15000</v>
      </c>
      <c r="T34" s="43">
        <v>553.57000000000005</v>
      </c>
      <c r="U34" s="43">
        <v>8303550.0000000009</v>
      </c>
      <c r="V34" s="43">
        <v>65000</v>
      </c>
      <c r="W34" s="43">
        <v>553.57000000000005</v>
      </c>
      <c r="X34" s="43">
        <v>35982050</v>
      </c>
      <c r="Y34" s="44">
        <v>70000</v>
      </c>
      <c r="Z34" s="45">
        <v>553.57000000000005</v>
      </c>
      <c r="AA34" s="45">
        <v>38749900</v>
      </c>
      <c r="AB34" s="45">
        <v>75000</v>
      </c>
      <c r="AC34" s="30">
        <v>553.57000000000005</v>
      </c>
      <c r="AD34" s="30">
        <v>41517750.000000007</v>
      </c>
      <c r="AE34" s="30">
        <v>58334</v>
      </c>
      <c r="AF34" s="30">
        <v>553.57000000000005</v>
      </c>
      <c r="AG34" s="30">
        <v>32291952.380000003</v>
      </c>
      <c r="AH34" s="30"/>
      <c r="AI34" s="30"/>
      <c r="AJ34" s="30"/>
      <c r="AK34" s="45"/>
      <c r="AL34" s="30"/>
      <c r="AM34" s="30"/>
      <c r="AN34" s="30"/>
      <c r="AO34" s="30"/>
      <c r="AP34" s="30"/>
      <c r="AQ34" s="30"/>
      <c r="AR34" s="30"/>
      <c r="AS34" s="30"/>
      <c r="AT34" s="45">
        <f t="shared" si="2"/>
        <v>156845202.38</v>
      </c>
      <c r="AU34" s="45">
        <f t="shared" si="1"/>
        <v>175666626.6656</v>
      </c>
      <c r="AV34" s="64">
        <v>2018</v>
      </c>
      <c r="AW34" s="30"/>
      <c r="AX34" s="30"/>
      <c r="AY34" s="30" t="s">
        <v>1567</v>
      </c>
      <c r="AZ34" s="30"/>
      <c r="BA34" s="64"/>
      <c r="BB34" s="69"/>
      <c r="BC34" s="65"/>
      <c r="BD34" s="23"/>
    </row>
    <row r="35" spans="1:56" s="46" customFormat="1" ht="21" customHeight="1" x14ac:dyDescent="0.25">
      <c r="A35" s="26" t="s">
        <v>1663</v>
      </c>
      <c r="B35" s="30" t="s">
        <v>1554</v>
      </c>
      <c r="C35" s="30" t="s">
        <v>1555</v>
      </c>
      <c r="D35" s="30" t="s">
        <v>1556</v>
      </c>
      <c r="E35" s="30" t="s">
        <v>825</v>
      </c>
      <c r="F35" s="30"/>
      <c r="G35" s="41" t="s">
        <v>1490</v>
      </c>
      <c r="H35" s="30" t="s">
        <v>1671</v>
      </c>
      <c r="I35" s="27" t="s">
        <v>1673</v>
      </c>
      <c r="J35" s="42" t="s">
        <v>669</v>
      </c>
      <c r="K35" s="30" t="s">
        <v>1649</v>
      </c>
      <c r="L35" s="30"/>
      <c r="M35" s="30"/>
      <c r="N35" s="42">
        <v>0</v>
      </c>
      <c r="O35" s="26">
        <v>100</v>
      </c>
      <c r="P35" s="26">
        <v>0</v>
      </c>
      <c r="Q35" s="47" t="s">
        <v>1603</v>
      </c>
      <c r="R35" s="43" t="s">
        <v>842</v>
      </c>
      <c r="S35" s="43"/>
      <c r="T35" s="43"/>
      <c r="U35" s="43"/>
      <c r="V35" s="43">
        <v>1</v>
      </c>
      <c r="W35" s="43">
        <v>6371428.5700000003</v>
      </c>
      <c r="X35" s="43">
        <v>6371428.5700000003</v>
      </c>
      <c r="Y35" s="44">
        <v>1</v>
      </c>
      <c r="Z35" s="45">
        <v>6371428.5700000003</v>
      </c>
      <c r="AA35" s="45">
        <v>6371428.5700000003</v>
      </c>
      <c r="AB35" s="45">
        <v>1</v>
      </c>
      <c r="AC35" s="30">
        <v>6371428.5700000003</v>
      </c>
      <c r="AD35" s="30">
        <v>6371428.5700000003</v>
      </c>
      <c r="AE35" s="30"/>
      <c r="AF35" s="30"/>
      <c r="AG35" s="30"/>
      <c r="AH35" s="30"/>
      <c r="AI35" s="30"/>
      <c r="AJ35" s="30"/>
      <c r="AK35" s="45"/>
      <c r="AL35" s="30"/>
      <c r="AM35" s="30"/>
      <c r="AN35" s="30"/>
      <c r="AO35" s="30"/>
      <c r="AP35" s="30"/>
      <c r="AQ35" s="30"/>
      <c r="AR35" s="30"/>
      <c r="AS35" s="30"/>
      <c r="AT35" s="45">
        <f t="shared" ref="AT35:AT52" si="3">U35+X35+AA35+AD35+AG35+AJ35+AM35+AP35+AS35</f>
        <v>19114285.710000001</v>
      </c>
      <c r="AU35" s="45">
        <f t="shared" si="1"/>
        <v>21407999.995200004</v>
      </c>
      <c r="AV35" s="64">
        <v>2019</v>
      </c>
      <c r="AW35" s="30"/>
      <c r="AX35" s="30"/>
      <c r="AY35" s="30" t="s">
        <v>1664</v>
      </c>
      <c r="AZ35" s="30"/>
      <c r="BA35" s="64"/>
      <c r="BB35" s="69"/>
      <c r="BC35" s="65"/>
      <c r="BD35" s="23"/>
    </row>
    <row r="36" spans="1:56" s="46" customFormat="1" ht="21" customHeight="1" x14ac:dyDescent="0.25">
      <c r="A36" s="26" t="s">
        <v>1665</v>
      </c>
      <c r="B36" s="30" t="s">
        <v>1554</v>
      </c>
      <c r="C36" s="30" t="s">
        <v>1555</v>
      </c>
      <c r="D36" s="30" t="s">
        <v>1556</v>
      </c>
      <c r="E36" s="30" t="s">
        <v>825</v>
      </c>
      <c r="F36" s="30"/>
      <c r="G36" s="41" t="s">
        <v>1490</v>
      </c>
      <c r="H36" s="30" t="s">
        <v>1671</v>
      </c>
      <c r="I36" s="27" t="s">
        <v>1674</v>
      </c>
      <c r="J36" s="42" t="s">
        <v>669</v>
      </c>
      <c r="K36" s="30" t="s">
        <v>1649</v>
      </c>
      <c r="L36" s="30"/>
      <c r="M36" s="30"/>
      <c r="N36" s="42">
        <v>0</v>
      </c>
      <c r="O36" s="26">
        <v>100</v>
      </c>
      <c r="P36" s="26">
        <v>0</v>
      </c>
      <c r="Q36" s="47" t="s">
        <v>1603</v>
      </c>
      <c r="R36" s="43" t="s">
        <v>842</v>
      </c>
      <c r="S36" s="43"/>
      <c r="T36" s="43"/>
      <c r="U36" s="43"/>
      <c r="V36" s="43">
        <v>1</v>
      </c>
      <c r="W36" s="43">
        <v>4667857.1399999997</v>
      </c>
      <c r="X36" s="43">
        <v>4667857.1399999997</v>
      </c>
      <c r="Y36" s="44">
        <v>1</v>
      </c>
      <c r="Z36" s="45">
        <v>4667857.1399999997</v>
      </c>
      <c r="AA36" s="45">
        <v>4667857.1399999997</v>
      </c>
      <c r="AB36" s="45">
        <v>1</v>
      </c>
      <c r="AC36" s="30">
        <v>4667857.1399999997</v>
      </c>
      <c r="AD36" s="30">
        <v>4667857.1399999997</v>
      </c>
      <c r="AE36" s="30"/>
      <c r="AF36" s="30"/>
      <c r="AG36" s="30"/>
      <c r="AH36" s="30"/>
      <c r="AI36" s="30"/>
      <c r="AJ36" s="30"/>
      <c r="AK36" s="45"/>
      <c r="AL36" s="30"/>
      <c r="AM36" s="30"/>
      <c r="AN36" s="30"/>
      <c r="AO36" s="30"/>
      <c r="AP36" s="30"/>
      <c r="AQ36" s="30"/>
      <c r="AR36" s="30"/>
      <c r="AS36" s="30"/>
      <c r="AT36" s="45">
        <f t="shared" si="3"/>
        <v>14003571.419999998</v>
      </c>
      <c r="AU36" s="45">
        <f t="shared" si="1"/>
        <v>15683999.9904</v>
      </c>
      <c r="AV36" s="64">
        <v>2019</v>
      </c>
      <c r="AW36" s="30"/>
      <c r="AX36" s="30"/>
      <c r="AY36" s="30" t="s">
        <v>1664</v>
      </c>
      <c r="AZ36" s="30"/>
      <c r="BA36" s="64"/>
      <c r="BB36" s="69"/>
      <c r="BC36" s="65"/>
      <c r="BD36" s="23"/>
    </row>
    <row r="37" spans="1:56" s="46" customFormat="1" ht="21" customHeight="1" x14ac:dyDescent="0.25">
      <c r="A37" s="26" t="s">
        <v>1530</v>
      </c>
      <c r="B37" s="30" t="s">
        <v>1554</v>
      </c>
      <c r="C37" s="30" t="s">
        <v>1555</v>
      </c>
      <c r="D37" s="30" t="s">
        <v>1556</v>
      </c>
      <c r="E37" s="30" t="s">
        <v>825</v>
      </c>
      <c r="F37" s="30"/>
      <c r="G37" s="41" t="s">
        <v>1490</v>
      </c>
      <c r="H37" s="30" t="s">
        <v>1671</v>
      </c>
      <c r="I37" s="27" t="s">
        <v>1675</v>
      </c>
      <c r="J37" s="42" t="s">
        <v>669</v>
      </c>
      <c r="K37" s="30" t="s">
        <v>1649</v>
      </c>
      <c r="L37" s="30"/>
      <c r="M37" s="30"/>
      <c r="N37" s="42">
        <v>0</v>
      </c>
      <c r="O37" s="26">
        <v>100</v>
      </c>
      <c r="P37" s="26">
        <v>0</v>
      </c>
      <c r="Q37" s="47" t="s">
        <v>1603</v>
      </c>
      <c r="R37" s="43" t="s">
        <v>842</v>
      </c>
      <c r="S37" s="43"/>
      <c r="T37" s="43"/>
      <c r="U37" s="43"/>
      <c r="V37" s="43">
        <v>1</v>
      </c>
      <c r="W37" s="43">
        <v>6551785.71</v>
      </c>
      <c r="X37" s="43">
        <v>6551785.71</v>
      </c>
      <c r="Y37" s="44">
        <v>1</v>
      </c>
      <c r="Z37" s="45">
        <v>6551785.71</v>
      </c>
      <c r="AA37" s="45">
        <v>6551785.71</v>
      </c>
      <c r="AB37" s="45">
        <v>1</v>
      </c>
      <c r="AC37" s="30">
        <v>6551785.71</v>
      </c>
      <c r="AD37" s="30">
        <v>6551785.71</v>
      </c>
      <c r="AE37" s="30"/>
      <c r="AF37" s="30"/>
      <c r="AG37" s="30"/>
      <c r="AH37" s="30"/>
      <c r="AI37" s="30"/>
      <c r="AJ37" s="30"/>
      <c r="AK37" s="45"/>
      <c r="AL37" s="30"/>
      <c r="AM37" s="30"/>
      <c r="AN37" s="30"/>
      <c r="AO37" s="30"/>
      <c r="AP37" s="30"/>
      <c r="AQ37" s="30"/>
      <c r="AR37" s="30"/>
      <c r="AS37" s="30"/>
      <c r="AT37" s="45">
        <f t="shared" si="3"/>
        <v>19655357.129999999</v>
      </c>
      <c r="AU37" s="45">
        <f t="shared" si="1"/>
        <v>22013999.985600002</v>
      </c>
      <c r="AV37" s="64">
        <v>2019</v>
      </c>
      <c r="AW37" s="30"/>
      <c r="AX37" s="30"/>
      <c r="AY37" s="30" t="s">
        <v>1664</v>
      </c>
      <c r="AZ37" s="30"/>
      <c r="BA37" s="64"/>
      <c r="BB37" s="69"/>
      <c r="BC37" s="65"/>
      <c r="BD37" s="23"/>
    </row>
    <row r="38" spans="1:56" s="46" customFormat="1" ht="21" customHeight="1" x14ac:dyDescent="0.25">
      <c r="A38" s="26" t="s">
        <v>1666</v>
      </c>
      <c r="B38" s="30" t="s">
        <v>1554</v>
      </c>
      <c r="C38" s="30" t="s">
        <v>1555</v>
      </c>
      <c r="D38" s="30" t="s">
        <v>1556</v>
      </c>
      <c r="E38" s="30" t="s">
        <v>825</v>
      </c>
      <c r="F38" s="30"/>
      <c r="G38" s="41" t="s">
        <v>1490</v>
      </c>
      <c r="H38" s="30" t="s">
        <v>1671</v>
      </c>
      <c r="I38" s="27" t="s">
        <v>1676</v>
      </c>
      <c r="J38" s="42" t="s">
        <v>669</v>
      </c>
      <c r="K38" s="30" t="s">
        <v>1649</v>
      </c>
      <c r="L38" s="30"/>
      <c r="M38" s="30"/>
      <c r="N38" s="42">
        <v>0</v>
      </c>
      <c r="O38" s="26">
        <v>100</v>
      </c>
      <c r="P38" s="26">
        <v>0</v>
      </c>
      <c r="Q38" s="47" t="s">
        <v>1603</v>
      </c>
      <c r="R38" s="43" t="s">
        <v>842</v>
      </c>
      <c r="S38" s="43"/>
      <c r="T38" s="43"/>
      <c r="U38" s="43"/>
      <c r="V38" s="43">
        <v>1</v>
      </c>
      <c r="W38" s="43">
        <v>8425000</v>
      </c>
      <c r="X38" s="43">
        <v>8425000</v>
      </c>
      <c r="Y38" s="44">
        <v>1</v>
      </c>
      <c r="Z38" s="45">
        <v>8425000</v>
      </c>
      <c r="AA38" s="45">
        <v>8425000</v>
      </c>
      <c r="AB38" s="45">
        <v>1</v>
      </c>
      <c r="AC38" s="30">
        <v>8425000</v>
      </c>
      <c r="AD38" s="30">
        <v>8425000</v>
      </c>
      <c r="AE38" s="30"/>
      <c r="AF38" s="30"/>
      <c r="AG38" s="30"/>
      <c r="AH38" s="30"/>
      <c r="AI38" s="30"/>
      <c r="AJ38" s="30"/>
      <c r="AK38" s="45"/>
      <c r="AL38" s="30"/>
      <c r="AM38" s="30"/>
      <c r="AN38" s="30"/>
      <c r="AO38" s="30"/>
      <c r="AP38" s="30"/>
      <c r="AQ38" s="30"/>
      <c r="AR38" s="30"/>
      <c r="AS38" s="30"/>
      <c r="AT38" s="45">
        <f t="shared" si="3"/>
        <v>25275000</v>
      </c>
      <c r="AU38" s="45">
        <f t="shared" si="1"/>
        <v>28308000.000000004</v>
      </c>
      <c r="AV38" s="64">
        <v>2019</v>
      </c>
      <c r="AW38" s="30"/>
      <c r="AX38" s="30"/>
      <c r="AY38" s="30" t="s">
        <v>1664</v>
      </c>
      <c r="AZ38" s="30"/>
      <c r="BA38" s="64"/>
      <c r="BB38" s="69"/>
      <c r="BC38" s="65"/>
      <c r="BD38" s="23"/>
    </row>
    <row r="39" spans="1:56" s="46" customFormat="1" ht="21" customHeight="1" x14ac:dyDescent="0.25">
      <c r="A39" s="26" t="s">
        <v>1532</v>
      </c>
      <c r="B39" s="30" t="s">
        <v>1554</v>
      </c>
      <c r="C39" s="30" t="s">
        <v>1555</v>
      </c>
      <c r="D39" s="30" t="s">
        <v>1556</v>
      </c>
      <c r="E39" s="30" t="s">
        <v>825</v>
      </c>
      <c r="F39" s="30"/>
      <c r="G39" s="41" t="s">
        <v>1490</v>
      </c>
      <c r="H39" s="30" t="s">
        <v>1671</v>
      </c>
      <c r="I39" s="27" t="s">
        <v>1677</v>
      </c>
      <c r="J39" s="42" t="s">
        <v>669</v>
      </c>
      <c r="K39" s="30" t="s">
        <v>1649</v>
      </c>
      <c r="L39" s="30"/>
      <c r="M39" s="30"/>
      <c r="N39" s="42">
        <v>0</v>
      </c>
      <c r="O39" s="26">
        <v>100</v>
      </c>
      <c r="P39" s="26">
        <v>0</v>
      </c>
      <c r="Q39" s="47" t="s">
        <v>1603</v>
      </c>
      <c r="R39" s="43" t="s">
        <v>842</v>
      </c>
      <c r="S39" s="43"/>
      <c r="T39" s="43"/>
      <c r="U39" s="43"/>
      <c r="V39" s="43">
        <v>1</v>
      </c>
      <c r="W39" s="43">
        <v>4017857.14</v>
      </c>
      <c r="X39" s="43">
        <v>4017857.14</v>
      </c>
      <c r="Y39" s="44">
        <v>1</v>
      </c>
      <c r="Z39" s="45">
        <v>4017857.14</v>
      </c>
      <c r="AA39" s="45">
        <v>4017857.14</v>
      </c>
      <c r="AB39" s="45">
        <v>1</v>
      </c>
      <c r="AC39" s="30">
        <v>4017857.14</v>
      </c>
      <c r="AD39" s="30">
        <v>4017857.14</v>
      </c>
      <c r="AE39" s="30"/>
      <c r="AF39" s="30"/>
      <c r="AG39" s="30"/>
      <c r="AH39" s="30"/>
      <c r="AI39" s="30"/>
      <c r="AJ39" s="30"/>
      <c r="AK39" s="45"/>
      <c r="AL39" s="30"/>
      <c r="AM39" s="30"/>
      <c r="AN39" s="30"/>
      <c r="AO39" s="30"/>
      <c r="AP39" s="30"/>
      <c r="AQ39" s="30"/>
      <c r="AR39" s="30"/>
      <c r="AS39" s="30"/>
      <c r="AT39" s="45">
        <f t="shared" si="3"/>
        <v>12053571.42</v>
      </c>
      <c r="AU39" s="45">
        <f t="shared" si="1"/>
        <v>13499999.990400001</v>
      </c>
      <c r="AV39" s="64">
        <v>2019</v>
      </c>
      <c r="AW39" s="30"/>
      <c r="AX39" s="30"/>
      <c r="AY39" s="30" t="s">
        <v>1664</v>
      </c>
      <c r="AZ39" s="30"/>
      <c r="BA39" s="64"/>
      <c r="BB39" s="69"/>
      <c r="BC39" s="65"/>
      <c r="BD39" s="23"/>
    </row>
    <row r="40" spans="1:56" s="46" customFormat="1" ht="21" customHeight="1" x14ac:dyDescent="0.25">
      <c r="A40" s="26" t="s">
        <v>1533</v>
      </c>
      <c r="B40" s="30" t="s">
        <v>1554</v>
      </c>
      <c r="C40" s="30" t="s">
        <v>1555</v>
      </c>
      <c r="D40" s="30" t="s">
        <v>1556</v>
      </c>
      <c r="E40" s="30" t="s">
        <v>825</v>
      </c>
      <c r="F40" s="30"/>
      <c r="G40" s="41" t="s">
        <v>1490</v>
      </c>
      <c r="H40" s="30" t="s">
        <v>1671</v>
      </c>
      <c r="I40" s="27" t="s">
        <v>1678</v>
      </c>
      <c r="J40" s="42" t="s">
        <v>669</v>
      </c>
      <c r="K40" s="30" t="s">
        <v>1649</v>
      </c>
      <c r="L40" s="30"/>
      <c r="M40" s="30"/>
      <c r="N40" s="42">
        <v>0</v>
      </c>
      <c r="O40" s="26">
        <v>100</v>
      </c>
      <c r="P40" s="26">
        <v>0</v>
      </c>
      <c r="Q40" s="47" t="s">
        <v>1603</v>
      </c>
      <c r="R40" s="43" t="s">
        <v>842</v>
      </c>
      <c r="S40" s="43"/>
      <c r="T40" s="43"/>
      <c r="U40" s="43"/>
      <c r="V40" s="43">
        <v>1</v>
      </c>
      <c r="W40" s="43">
        <v>8128571.4299999997</v>
      </c>
      <c r="X40" s="43">
        <v>8128571.4299999997</v>
      </c>
      <c r="Y40" s="44">
        <v>1</v>
      </c>
      <c r="Z40" s="45">
        <v>8128571.4299999997</v>
      </c>
      <c r="AA40" s="45">
        <v>8128571.4299999997</v>
      </c>
      <c r="AB40" s="45">
        <v>1</v>
      </c>
      <c r="AC40" s="30">
        <v>8128571.4299999997</v>
      </c>
      <c r="AD40" s="30">
        <v>8128571.4299999997</v>
      </c>
      <c r="AE40" s="30"/>
      <c r="AF40" s="30"/>
      <c r="AG40" s="30"/>
      <c r="AH40" s="30"/>
      <c r="AI40" s="30"/>
      <c r="AJ40" s="30"/>
      <c r="AK40" s="45"/>
      <c r="AL40" s="30"/>
      <c r="AM40" s="30"/>
      <c r="AN40" s="30"/>
      <c r="AO40" s="30"/>
      <c r="AP40" s="30"/>
      <c r="AQ40" s="30"/>
      <c r="AR40" s="30"/>
      <c r="AS40" s="30"/>
      <c r="AT40" s="45">
        <f t="shared" si="3"/>
        <v>24385714.289999999</v>
      </c>
      <c r="AU40" s="45">
        <f t="shared" si="1"/>
        <v>27312000.004800003</v>
      </c>
      <c r="AV40" s="64">
        <v>2019</v>
      </c>
      <c r="AW40" s="30"/>
      <c r="AX40" s="30"/>
      <c r="AY40" s="30" t="s">
        <v>1664</v>
      </c>
      <c r="AZ40" s="30"/>
      <c r="BA40" s="64"/>
      <c r="BB40" s="69"/>
      <c r="BC40" s="65"/>
      <c r="BD40" s="23"/>
    </row>
    <row r="41" spans="1:56" s="46" customFormat="1" ht="21" customHeight="1" x14ac:dyDescent="0.25">
      <c r="A41" s="26" t="s">
        <v>1534</v>
      </c>
      <c r="B41" s="30" t="s">
        <v>1554</v>
      </c>
      <c r="C41" s="30" t="s">
        <v>1555</v>
      </c>
      <c r="D41" s="30" t="s">
        <v>1556</v>
      </c>
      <c r="E41" s="30" t="s">
        <v>825</v>
      </c>
      <c r="F41" s="30"/>
      <c r="G41" s="41" t="s">
        <v>1490</v>
      </c>
      <c r="H41" s="30" t="s">
        <v>1671</v>
      </c>
      <c r="I41" s="27" t="s">
        <v>1679</v>
      </c>
      <c r="J41" s="42" t="s">
        <v>669</v>
      </c>
      <c r="K41" s="30" t="s">
        <v>1649</v>
      </c>
      <c r="L41" s="30"/>
      <c r="M41" s="30"/>
      <c r="N41" s="42">
        <v>0</v>
      </c>
      <c r="O41" s="26">
        <v>100</v>
      </c>
      <c r="P41" s="26">
        <v>0</v>
      </c>
      <c r="Q41" s="47" t="s">
        <v>1603</v>
      </c>
      <c r="R41" s="43" t="s">
        <v>842</v>
      </c>
      <c r="S41" s="43"/>
      <c r="T41" s="43"/>
      <c r="U41" s="43"/>
      <c r="V41" s="43">
        <v>1</v>
      </c>
      <c r="W41" s="43">
        <v>6227678.5700000003</v>
      </c>
      <c r="X41" s="43">
        <v>6227678.5700000003</v>
      </c>
      <c r="Y41" s="44">
        <v>1</v>
      </c>
      <c r="Z41" s="45">
        <v>6227678.5700000003</v>
      </c>
      <c r="AA41" s="45">
        <v>6227678.5700000003</v>
      </c>
      <c r="AB41" s="45">
        <v>1</v>
      </c>
      <c r="AC41" s="30">
        <v>6227678.5700000003</v>
      </c>
      <c r="AD41" s="30">
        <v>6227678.5700000003</v>
      </c>
      <c r="AE41" s="30"/>
      <c r="AF41" s="30"/>
      <c r="AG41" s="30"/>
      <c r="AH41" s="30"/>
      <c r="AI41" s="30"/>
      <c r="AJ41" s="30"/>
      <c r="AK41" s="45"/>
      <c r="AL41" s="30"/>
      <c r="AM41" s="30"/>
      <c r="AN41" s="30"/>
      <c r="AO41" s="30"/>
      <c r="AP41" s="30"/>
      <c r="AQ41" s="30"/>
      <c r="AR41" s="30"/>
      <c r="AS41" s="30"/>
      <c r="AT41" s="45">
        <f t="shared" si="3"/>
        <v>18683035.710000001</v>
      </c>
      <c r="AU41" s="45">
        <f t="shared" si="1"/>
        <v>20924999.995200004</v>
      </c>
      <c r="AV41" s="64">
        <v>2019</v>
      </c>
      <c r="AW41" s="30"/>
      <c r="AX41" s="30"/>
      <c r="AY41" s="30" t="s">
        <v>1664</v>
      </c>
      <c r="AZ41" s="30"/>
      <c r="BA41" s="64"/>
      <c r="BB41" s="69"/>
      <c r="BC41" s="65"/>
      <c r="BD41" s="23"/>
    </row>
    <row r="42" spans="1:56" s="46" customFormat="1" ht="21" customHeight="1" x14ac:dyDescent="0.25">
      <c r="A42" s="26" t="s">
        <v>1535</v>
      </c>
      <c r="B42" s="30" t="s">
        <v>1554</v>
      </c>
      <c r="C42" s="30" t="s">
        <v>1555</v>
      </c>
      <c r="D42" s="30" t="s">
        <v>1556</v>
      </c>
      <c r="E42" s="30" t="s">
        <v>825</v>
      </c>
      <c r="F42" s="30"/>
      <c r="G42" s="41" t="s">
        <v>1490</v>
      </c>
      <c r="H42" s="30" t="s">
        <v>1671</v>
      </c>
      <c r="I42" s="27" t="s">
        <v>1680</v>
      </c>
      <c r="J42" s="42" t="s">
        <v>669</v>
      </c>
      <c r="K42" s="30" t="s">
        <v>1649</v>
      </c>
      <c r="L42" s="30"/>
      <c r="M42" s="30"/>
      <c r="N42" s="42">
        <v>0</v>
      </c>
      <c r="O42" s="26">
        <v>100</v>
      </c>
      <c r="P42" s="26">
        <v>0</v>
      </c>
      <c r="Q42" s="47" t="s">
        <v>1603</v>
      </c>
      <c r="R42" s="43" t="s">
        <v>842</v>
      </c>
      <c r="S42" s="43"/>
      <c r="T42" s="43"/>
      <c r="U42" s="43"/>
      <c r="V42" s="43">
        <v>1</v>
      </c>
      <c r="W42" s="43">
        <v>6421428.5700000003</v>
      </c>
      <c r="X42" s="43">
        <v>6421428.5700000003</v>
      </c>
      <c r="Y42" s="44">
        <v>1</v>
      </c>
      <c r="Z42" s="45">
        <v>6421428.5700000003</v>
      </c>
      <c r="AA42" s="45">
        <v>6421428.5700000003</v>
      </c>
      <c r="AB42" s="45">
        <v>1</v>
      </c>
      <c r="AC42" s="30">
        <v>6421428.5700000003</v>
      </c>
      <c r="AD42" s="30">
        <v>6421428.5700000003</v>
      </c>
      <c r="AE42" s="30"/>
      <c r="AF42" s="30"/>
      <c r="AG42" s="30"/>
      <c r="AH42" s="30"/>
      <c r="AI42" s="30"/>
      <c r="AJ42" s="30"/>
      <c r="AK42" s="45"/>
      <c r="AL42" s="30"/>
      <c r="AM42" s="30"/>
      <c r="AN42" s="30"/>
      <c r="AO42" s="30"/>
      <c r="AP42" s="30"/>
      <c r="AQ42" s="30"/>
      <c r="AR42" s="30"/>
      <c r="AS42" s="30"/>
      <c r="AT42" s="45">
        <f t="shared" si="3"/>
        <v>19264285.710000001</v>
      </c>
      <c r="AU42" s="45">
        <f t="shared" si="1"/>
        <v>21575999.995200004</v>
      </c>
      <c r="AV42" s="64">
        <v>2019</v>
      </c>
      <c r="AW42" s="30"/>
      <c r="AX42" s="30"/>
      <c r="AY42" s="30" t="s">
        <v>1664</v>
      </c>
      <c r="AZ42" s="30"/>
      <c r="BA42" s="64"/>
      <c r="BB42" s="69"/>
      <c r="BC42" s="65"/>
      <c r="BD42" s="23"/>
    </row>
    <row r="43" spans="1:56" s="46" customFormat="1" ht="21" customHeight="1" x14ac:dyDescent="0.25">
      <c r="A43" s="26" t="s">
        <v>1536</v>
      </c>
      <c r="B43" s="30" t="s">
        <v>1554</v>
      </c>
      <c r="C43" s="30" t="s">
        <v>1555</v>
      </c>
      <c r="D43" s="30" t="s">
        <v>1556</v>
      </c>
      <c r="E43" s="30" t="s">
        <v>825</v>
      </c>
      <c r="F43" s="30"/>
      <c r="G43" s="41" t="s">
        <v>1490</v>
      </c>
      <c r="H43" s="30" t="s">
        <v>1671</v>
      </c>
      <c r="I43" s="27" t="s">
        <v>1681</v>
      </c>
      <c r="J43" s="42" t="s">
        <v>669</v>
      </c>
      <c r="K43" s="30" t="s">
        <v>1649</v>
      </c>
      <c r="L43" s="30"/>
      <c r="M43" s="30"/>
      <c r="N43" s="42">
        <v>0</v>
      </c>
      <c r="O43" s="26">
        <v>100</v>
      </c>
      <c r="P43" s="26">
        <v>0</v>
      </c>
      <c r="Q43" s="47" t="s">
        <v>1603</v>
      </c>
      <c r="R43" s="43" t="s">
        <v>842</v>
      </c>
      <c r="S43" s="43"/>
      <c r="T43" s="43"/>
      <c r="U43" s="43"/>
      <c r="V43" s="43">
        <v>1</v>
      </c>
      <c r="W43" s="43">
        <v>3053571.43</v>
      </c>
      <c r="X43" s="43">
        <v>3053571.43</v>
      </c>
      <c r="Y43" s="44">
        <v>1</v>
      </c>
      <c r="Z43" s="45">
        <v>3053571.43</v>
      </c>
      <c r="AA43" s="45">
        <v>3053571.43</v>
      </c>
      <c r="AB43" s="45">
        <v>1</v>
      </c>
      <c r="AC43" s="30">
        <v>3053571.43</v>
      </c>
      <c r="AD43" s="30">
        <v>3053571.43</v>
      </c>
      <c r="AE43" s="30"/>
      <c r="AF43" s="30"/>
      <c r="AG43" s="30"/>
      <c r="AH43" s="30"/>
      <c r="AI43" s="30"/>
      <c r="AJ43" s="30"/>
      <c r="AK43" s="45"/>
      <c r="AL43" s="30"/>
      <c r="AM43" s="30"/>
      <c r="AN43" s="30"/>
      <c r="AO43" s="30"/>
      <c r="AP43" s="30"/>
      <c r="AQ43" s="30"/>
      <c r="AR43" s="30"/>
      <c r="AS43" s="30"/>
      <c r="AT43" s="45">
        <f t="shared" si="3"/>
        <v>9160714.290000001</v>
      </c>
      <c r="AU43" s="45">
        <f t="shared" si="1"/>
        <v>10260000.004800001</v>
      </c>
      <c r="AV43" s="64">
        <v>2019</v>
      </c>
      <c r="AW43" s="30"/>
      <c r="AX43" s="30"/>
      <c r="AY43" s="30" t="s">
        <v>1664</v>
      </c>
      <c r="AZ43" s="30"/>
      <c r="BA43" s="64"/>
      <c r="BB43" s="69"/>
      <c r="BC43" s="65"/>
      <c r="BD43" s="23"/>
    </row>
    <row r="44" spans="1:56" s="46" customFormat="1" ht="21" customHeight="1" x14ac:dyDescent="0.25">
      <c r="A44" s="26" t="s">
        <v>1537</v>
      </c>
      <c r="B44" s="30" t="s">
        <v>1554</v>
      </c>
      <c r="C44" s="30" t="s">
        <v>1555</v>
      </c>
      <c r="D44" s="30" t="s">
        <v>1556</v>
      </c>
      <c r="E44" s="30" t="s">
        <v>825</v>
      </c>
      <c r="F44" s="30"/>
      <c r="G44" s="41" t="s">
        <v>1490</v>
      </c>
      <c r="H44" s="30" t="s">
        <v>1671</v>
      </c>
      <c r="I44" s="27" t="s">
        <v>1682</v>
      </c>
      <c r="J44" s="42" t="s">
        <v>669</v>
      </c>
      <c r="K44" s="30" t="s">
        <v>1649</v>
      </c>
      <c r="L44" s="30"/>
      <c r="M44" s="30"/>
      <c r="N44" s="42">
        <v>0</v>
      </c>
      <c r="O44" s="26">
        <v>100</v>
      </c>
      <c r="P44" s="26">
        <v>0</v>
      </c>
      <c r="Q44" s="47" t="s">
        <v>1603</v>
      </c>
      <c r="R44" s="43" t="s">
        <v>842</v>
      </c>
      <c r="S44" s="43"/>
      <c r="T44" s="43"/>
      <c r="U44" s="43"/>
      <c r="V44" s="43">
        <v>1</v>
      </c>
      <c r="W44" s="43">
        <v>6935714.29</v>
      </c>
      <c r="X44" s="43">
        <v>6935714.29</v>
      </c>
      <c r="Y44" s="44">
        <v>1</v>
      </c>
      <c r="Z44" s="45">
        <v>6935714.29</v>
      </c>
      <c r="AA44" s="45">
        <v>6935714.29</v>
      </c>
      <c r="AB44" s="45">
        <v>1</v>
      </c>
      <c r="AC44" s="30">
        <v>6935714.29</v>
      </c>
      <c r="AD44" s="30">
        <v>6935714.29</v>
      </c>
      <c r="AE44" s="30"/>
      <c r="AF44" s="30"/>
      <c r="AG44" s="30"/>
      <c r="AH44" s="30"/>
      <c r="AI44" s="30"/>
      <c r="AJ44" s="30"/>
      <c r="AK44" s="45"/>
      <c r="AL44" s="30"/>
      <c r="AM44" s="30"/>
      <c r="AN44" s="30"/>
      <c r="AO44" s="30"/>
      <c r="AP44" s="30"/>
      <c r="AQ44" s="30"/>
      <c r="AR44" s="30"/>
      <c r="AS44" s="30"/>
      <c r="AT44" s="45">
        <f t="shared" si="3"/>
        <v>20807142.870000001</v>
      </c>
      <c r="AU44" s="45">
        <f t="shared" si="1"/>
        <v>23304000.014400002</v>
      </c>
      <c r="AV44" s="64">
        <v>2019</v>
      </c>
      <c r="AW44" s="30"/>
      <c r="AX44" s="30"/>
      <c r="AY44" s="30" t="s">
        <v>1664</v>
      </c>
      <c r="AZ44" s="30"/>
      <c r="BA44" s="64"/>
      <c r="BB44" s="69"/>
      <c r="BC44" s="65"/>
      <c r="BD44" s="23"/>
    </row>
    <row r="45" spans="1:56" s="46" customFormat="1" ht="21" customHeight="1" x14ac:dyDescent="0.25">
      <c r="A45" s="26" t="s">
        <v>1538</v>
      </c>
      <c r="B45" s="30" t="s">
        <v>1554</v>
      </c>
      <c r="C45" s="30" t="s">
        <v>1555</v>
      </c>
      <c r="D45" s="30" t="s">
        <v>1556</v>
      </c>
      <c r="E45" s="30" t="s">
        <v>825</v>
      </c>
      <c r="F45" s="30"/>
      <c r="G45" s="41" t="s">
        <v>1490</v>
      </c>
      <c r="H45" s="30" t="s">
        <v>1671</v>
      </c>
      <c r="I45" s="27" t="s">
        <v>1683</v>
      </c>
      <c r="J45" s="42" t="s">
        <v>669</v>
      </c>
      <c r="K45" s="30" t="s">
        <v>1649</v>
      </c>
      <c r="L45" s="30"/>
      <c r="M45" s="30"/>
      <c r="N45" s="42">
        <v>0</v>
      </c>
      <c r="O45" s="26">
        <v>100</v>
      </c>
      <c r="P45" s="26">
        <v>0</v>
      </c>
      <c r="Q45" s="47" t="s">
        <v>1603</v>
      </c>
      <c r="R45" s="43" t="s">
        <v>842</v>
      </c>
      <c r="S45" s="43"/>
      <c r="T45" s="43"/>
      <c r="U45" s="43"/>
      <c r="V45" s="43">
        <v>1</v>
      </c>
      <c r="W45" s="43">
        <v>6490178.5700000003</v>
      </c>
      <c r="X45" s="43">
        <v>6490178.5700000003</v>
      </c>
      <c r="Y45" s="44">
        <v>1</v>
      </c>
      <c r="Z45" s="45">
        <v>6490178.5700000003</v>
      </c>
      <c r="AA45" s="45">
        <v>6490178.5700000003</v>
      </c>
      <c r="AB45" s="45">
        <v>1</v>
      </c>
      <c r="AC45" s="30">
        <v>6490178.5700000003</v>
      </c>
      <c r="AD45" s="30">
        <v>6490178.5700000003</v>
      </c>
      <c r="AE45" s="30"/>
      <c r="AF45" s="30"/>
      <c r="AG45" s="30"/>
      <c r="AH45" s="30"/>
      <c r="AI45" s="30"/>
      <c r="AJ45" s="30"/>
      <c r="AK45" s="45"/>
      <c r="AL45" s="30"/>
      <c r="AM45" s="30"/>
      <c r="AN45" s="30"/>
      <c r="AO45" s="30"/>
      <c r="AP45" s="30"/>
      <c r="AQ45" s="30"/>
      <c r="AR45" s="30"/>
      <c r="AS45" s="30"/>
      <c r="AT45" s="45">
        <f t="shared" si="3"/>
        <v>19470535.710000001</v>
      </c>
      <c r="AU45" s="45">
        <f t="shared" si="1"/>
        <v>21806999.995200004</v>
      </c>
      <c r="AV45" s="64">
        <v>2019</v>
      </c>
      <c r="AW45" s="30"/>
      <c r="AX45" s="30"/>
      <c r="AY45" s="30" t="s">
        <v>1664</v>
      </c>
      <c r="AZ45" s="30"/>
      <c r="BA45" s="64"/>
      <c r="BB45" s="69"/>
      <c r="BC45" s="65"/>
      <c r="BD45" s="23"/>
    </row>
    <row r="46" spans="1:56" s="46" customFormat="1" ht="21" customHeight="1" x14ac:dyDescent="0.25">
      <c r="A46" s="26" t="s">
        <v>1539</v>
      </c>
      <c r="B46" s="30" t="s">
        <v>1554</v>
      </c>
      <c r="C46" s="30" t="s">
        <v>1555</v>
      </c>
      <c r="D46" s="30" t="s">
        <v>1556</v>
      </c>
      <c r="E46" s="30" t="s">
        <v>825</v>
      </c>
      <c r="F46" s="30"/>
      <c r="G46" s="41" t="s">
        <v>1490</v>
      </c>
      <c r="H46" s="30" t="s">
        <v>1671</v>
      </c>
      <c r="I46" s="27" t="s">
        <v>1684</v>
      </c>
      <c r="J46" s="42" t="s">
        <v>669</v>
      </c>
      <c r="K46" s="30" t="s">
        <v>1649</v>
      </c>
      <c r="L46" s="30"/>
      <c r="M46" s="30"/>
      <c r="N46" s="42">
        <v>0</v>
      </c>
      <c r="O46" s="26">
        <v>100</v>
      </c>
      <c r="P46" s="26">
        <v>0</v>
      </c>
      <c r="Q46" s="47" t="s">
        <v>1603</v>
      </c>
      <c r="R46" s="43" t="s">
        <v>842</v>
      </c>
      <c r="S46" s="43"/>
      <c r="T46" s="43"/>
      <c r="U46" s="43"/>
      <c r="V46" s="43">
        <v>1</v>
      </c>
      <c r="W46" s="43">
        <v>5970535.71</v>
      </c>
      <c r="X46" s="43">
        <v>5970535.71</v>
      </c>
      <c r="Y46" s="44">
        <v>1</v>
      </c>
      <c r="Z46" s="45">
        <v>5970535.71</v>
      </c>
      <c r="AA46" s="45">
        <v>5970535.71</v>
      </c>
      <c r="AB46" s="45">
        <v>1</v>
      </c>
      <c r="AC46" s="30">
        <v>5970535.71</v>
      </c>
      <c r="AD46" s="30">
        <v>5970535.71</v>
      </c>
      <c r="AE46" s="30"/>
      <c r="AF46" s="30"/>
      <c r="AG46" s="30"/>
      <c r="AH46" s="30"/>
      <c r="AI46" s="30"/>
      <c r="AJ46" s="30"/>
      <c r="AK46" s="45"/>
      <c r="AL46" s="30"/>
      <c r="AM46" s="30"/>
      <c r="AN46" s="30"/>
      <c r="AO46" s="30"/>
      <c r="AP46" s="30"/>
      <c r="AQ46" s="30"/>
      <c r="AR46" s="30"/>
      <c r="AS46" s="30"/>
      <c r="AT46" s="45">
        <f t="shared" si="3"/>
        <v>17911607.129999999</v>
      </c>
      <c r="AU46" s="45">
        <f t="shared" si="1"/>
        <v>20060999.985600002</v>
      </c>
      <c r="AV46" s="64">
        <v>2019</v>
      </c>
      <c r="AW46" s="30"/>
      <c r="AX46" s="30"/>
      <c r="AY46" s="30" t="s">
        <v>1664</v>
      </c>
      <c r="AZ46" s="30"/>
      <c r="BA46" s="64"/>
      <c r="BB46" s="69"/>
      <c r="BC46" s="65"/>
      <c r="BD46" s="23"/>
    </row>
    <row r="47" spans="1:56" s="46" customFormat="1" ht="21" customHeight="1" x14ac:dyDescent="0.25">
      <c r="A47" s="26" t="s">
        <v>1540</v>
      </c>
      <c r="B47" s="30" t="s">
        <v>1554</v>
      </c>
      <c r="C47" s="30" t="s">
        <v>1555</v>
      </c>
      <c r="D47" s="30" t="s">
        <v>1556</v>
      </c>
      <c r="E47" s="30" t="s">
        <v>825</v>
      </c>
      <c r="F47" s="30"/>
      <c r="G47" s="41" t="s">
        <v>1490</v>
      </c>
      <c r="H47" s="30" t="s">
        <v>1671</v>
      </c>
      <c r="I47" s="27" t="s">
        <v>1685</v>
      </c>
      <c r="J47" s="42" t="s">
        <v>669</v>
      </c>
      <c r="K47" s="30" t="s">
        <v>1649</v>
      </c>
      <c r="L47" s="30"/>
      <c r="M47" s="30"/>
      <c r="N47" s="42">
        <v>0</v>
      </c>
      <c r="O47" s="26">
        <v>100</v>
      </c>
      <c r="P47" s="26">
        <v>0</v>
      </c>
      <c r="Q47" s="47" t="s">
        <v>1603</v>
      </c>
      <c r="R47" s="43" t="s">
        <v>842</v>
      </c>
      <c r="S47" s="43"/>
      <c r="T47" s="43"/>
      <c r="U47" s="43"/>
      <c r="V47" s="43">
        <v>1</v>
      </c>
      <c r="W47" s="43">
        <v>6072321.4299999997</v>
      </c>
      <c r="X47" s="43">
        <v>6072321.4299999997</v>
      </c>
      <c r="Y47" s="44">
        <v>1</v>
      </c>
      <c r="Z47" s="45">
        <v>6072321.4299999997</v>
      </c>
      <c r="AA47" s="45">
        <v>6072321.4299999997</v>
      </c>
      <c r="AB47" s="45">
        <v>1</v>
      </c>
      <c r="AC47" s="30">
        <v>6072321.4299999997</v>
      </c>
      <c r="AD47" s="30">
        <v>6072321.4299999997</v>
      </c>
      <c r="AE47" s="30"/>
      <c r="AF47" s="30"/>
      <c r="AG47" s="30"/>
      <c r="AH47" s="30"/>
      <c r="AI47" s="30"/>
      <c r="AJ47" s="30"/>
      <c r="AK47" s="45"/>
      <c r="AL47" s="30"/>
      <c r="AM47" s="30"/>
      <c r="AN47" s="30"/>
      <c r="AO47" s="30"/>
      <c r="AP47" s="30"/>
      <c r="AQ47" s="30"/>
      <c r="AR47" s="30"/>
      <c r="AS47" s="30"/>
      <c r="AT47" s="45">
        <f t="shared" si="3"/>
        <v>18216964.289999999</v>
      </c>
      <c r="AU47" s="45">
        <f t="shared" si="1"/>
        <v>20403000.004799999</v>
      </c>
      <c r="AV47" s="64">
        <v>2019</v>
      </c>
      <c r="AW47" s="30"/>
      <c r="AX47" s="30"/>
      <c r="AY47" s="30" t="s">
        <v>1664</v>
      </c>
      <c r="AZ47" s="30"/>
      <c r="BA47" s="64"/>
      <c r="BB47" s="69"/>
      <c r="BC47" s="65"/>
      <c r="BD47" s="23"/>
    </row>
    <row r="48" spans="1:56" s="46" customFormat="1" ht="21" customHeight="1" x14ac:dyDescent="0.25">
      <c r="A48" s="26" t="s">
        <v>1541</v>
      </c>
      <c r="B48" s="30" t="s">
        <v>1554</v>
      </c>
      <c r="C48" s="30" t="s">
        <v>1555</v>
      </c>
      <c r="D48" s="30" t="s">
        <v>1556</v>
      </c>
      <c r="E48" s="30" t="s">
        <v>825</v>
      </c>
      <c r="F48" s="30"/>
      <c r="G48" s="41" t="s">
        <v>1490</v>
      </c>
      <c r="H48" s="30" t="s">
        <v>1671</v>
      </c>
      <c r="I48" s="27" t="s">
        <v>1686</v>
      </c>
      <c r="J48" s="42" t="s">
        <v>669</v>
      </c>
      <c r="K48" s="30" t="s">
        <v>1649</v>
      </c>
      <c r="L48" s="30"/>
      <c r="M48" s="30"/>
      <c r="N48" s="42">
        <v>0</v>
      </c>
      <c r="O48" s="26">
        <v>100</v>
      </c>
      <c r="P48" s="26">
        <v>0</v>
      </c>
      <c r="Q48" s="47" t="s">
        <v>1603</v>
      </c>
      <c r="R48" s="43" t="s">
        <v>842</v>
      </c>
      <c r="S48" s="43"/>
      <c r="T48" s="43"/>
      <c r="U48" s="43"/>
      <c r="V48" s="43">
        <v>1</v>
      </c>
      <c r="W48" s="43">
        <v>5586607.1399999997</v>
      </c>
      <c r="X48" s="43">
        <v>5586607.1399999997</v>
      </c>
      <c r="Y48" s="44">
        <v>1</v>
      </c>
      <c r="Z48" s="45">
        <v>5586607.1399999997</v>
      </c>
      <c r="AA48" s="45">
        <v>5586607.1399999997</v>
      </c>
      <c r="AB48" s="45">
        <v>1</v>
      </c>
      <c r="AC48" s="30">
        <v>5586607.1399999997</v>
      </c>
      <c r="AD48" s="30">
        <v>5586607.1399999997</v>
      </c>
      <c r="AE48" s="30"/>
      <c r="AF48" s="30"/>
      <c r="AG48" s="30"/>
      <c r="AH48" s="30"/>
      <c r="AI48" s="30"/>
      <c r="AJ48" s="30"/>
      <c r="AK48" s="45"/>
      <c r="AL48" s="30"/>
      <c r="AM48" s="30"/>
      <c r="AN48" s="30"/>
      <c r="AO48" s="30"/>
      <c r="AP48" s="30"/>
      <c r="AQ48" s="30"/>
      <c r="AR48" s="30"/>
      <c r="AS48" s="30"/>
      <c r="AT48" s="45">
        <f t="shared" si="3"/>
        <v>16759821.419999998</v>
      </c>
      <c r="AU48" s="45">
        <f t="shared" si="1"/>
        <v>18770999.990400001</v>
      </c>
      <c r="AV48" s="64">
        <v>2019</v>
      </c>
      <c r="AW48" s="30"/>
      <c r="AX48" s="30"/>
      <c r="AY48" s="30" t="s">
        <v>1664</v>
      </c>
      <c r="AZ48" s="30"/>
      <c r="BA48" s="64"/>
      <c r="BB48" s="69"/>
      <c r="BC48" s="65"/>
      <c r="BD48" s="23"/>
    </row>
    <row r="49" spans="1:211" s="46" customFormat="1" ht="21" customHeight="1" x14ac:dyDescent="0.25">
      <c r="A49" s="26" t="s">
        <v>1542</v>
      </c>
      <c r="B49" s="30" t="s">
        <v>1554</v>
      </c>
      <c r="C49" s="30" t="s">
        <v>1555</v>
      </c>
      <c r="D49" s="30" t="s">
        <v>1556</v>
      </c>
      <c r="E49" s="30" t="s">
        <v>825</v>
      </c>
      <c r="F49" s="30"/>
      <c r="G49" s="41" t="s">
        <v>1490</v>
      </c>
      <c r="H49" s="30" t="s">
        <v>1671</v>
      </c>
      <c r="I49" s="27" t="s">
        <v>1687</v>
      </c>
      <c r="J49" s="42" t="s">
        <v>669</v>
      </c>
      <c r="K49" s="30" t="s">
        <v>1649</v>
      </c>
      <c r="L49" s="30"/>
      <c r="M49" s="30"/>
      <c r="N49" s="42">
        <v>0</v>
      </c>
      <c r="O49" s="26">
        <v>100</v>
      </c>
      <c r="P49" s="26">
        <v>0</v>
      </c>
      <c r="Q49" s="47" t="s">
        <v>1603</v>
      </c>
      <c r="R49" s="43" t="s">
        <v>842</v>
      </c>
      <c r="S49" s="43"/>
      <c r="T49" s="43"/>
      <c r="U49" s="43"/>
      <c r="V49" s="43">
        <v>1</v>
      </c>
      <c r="W49" s="43">
        <v>6961607.1399999997</v>
      </c>
      <c r="X49" s="43">
        <v>6961607.1399999997</v>
      </c>
      <c r="Y49" s="44">
        <v>1</v>
      </c>
      <c r="Z49" s="45">
        <v>6961607.1399999997</v>
      </c>
      <c r="AA49" s="45">
        <v>6961607.1399999997</v>
      </c>
      <c r="AB49" s="45">
        <v>1</v>
      </c>
      <c r="AC49" s="30">
        <v>6961607.1399999997</v>
      </c>
      <c r="AD49" s="30">
        <v>6961607.1399999997</v>
      </c>
      <c r="AE49" s="30"/>
      <c r="AF49" s="30"/>
      <c r="AG49" s="30"/>
      <c r="AH49" s="30"/>
      <c r="AI49" s="30"/>
      <c r="AJ49" s="30"/>
      <c r="AK49" s="45"/>
      <c r="AL49" s="30"/>
      <c r="AM49" s="30"/>
      <c r="AN49" s="30"/>
      <c r="AO49" s="30"/>
      <c r="AP49" s="30"/>
      <c r="AQ49" s="30"/>
      <c r="AR49" s="30"/>
      <c r="AS49" s="30"/>
      <c r="AT49" s="45">
        <f t="shared" si="3"/>
        <v>20884821.419999998</v>
      </c>
      <c r="AU49" s="45">
        <f t="shared" si="1"/>
        <v>23390999.990400001</v>
      </c>
      <c r="AV49" s="64">
        <v>2019</v>
      </c>
      <c r="AW49" s="30"/>
      <c r="AX49" s="30"/>
      <c r="AY49" s="30" t="s">
        <v>1664</v>
      </c>
      <c r="AZ49" s="30"/>
      <c r="BA49" s="64"/>
      <c r="BB49" s="69"/>
      <c r="BC49" s="65"/>
      <c r="BD49" s="23"/>
    </row>
    <row r="50" spans="1:211" s="46" customFormat="1" ht="21" customHeight="1" x14ac:dyDescent="0.25">
      <c r="A50" s="26" t="s">
        <v>1543</v>
      </c>
      <c r="B50" s="30" t="s">
        <v>1554</v>
      </c>
      <c r="C50" s="30" t="s">
        <v>1555</v>
      </c>
      <c r="D50" s="30" t="s">
        <v>1556</v>
      </c>
      <c r="E50" s="30" t="s">
        <v>825</v>
      </c>
      <c r="F50" s="30"/>
      <c r="G50" s="41" t="s">
        <v>1490</v>
      </c>
      <c r="H50" s="30" t="s">
        <v>1671</v>
      </c>
      <c r="I50" s="27" t="s">
        <v>1688</v>
      </c>
      <c r="J50" s="42" t="s">
        <v>669</v>
      </c>
      <c r="K50" s="30" t="s">
        <v>1649</v>
      </c>
      <c r="L50" s="30"/>
      <c r="M50" s="30"/>
      <c r="N50" s="42">
        <v>0</v>
      </c>
      <c r="O50" s="26">
        <v>100</v>
      </c>
      <c r="P50" s="26">
        <v>0</v>
      </c>
      <c r="Q50" s="47" t="s">
        <v>1603</v>
      </c>
      <c r="R50" s="43" t="s">
        <v>842</v>
      </c>
      <c r="S50" s="43"/>
      <c r="T50" s="43"/>
      <c r="U50" s="43"/>
      <c r="V50" s="43">
        <v>1</v>
      </c>
      <c r="W50" s="43">
        <v>12466964.289999999</v>
      </c>
      <c r="X50" s="43">
        <v>12466964.289999999</v>
      </c>
      <c r="Y50" s="44">
        <v>1</v>
      </c>
      <c r="Z50" s="45">
        <v>12466964.289999999</v>
      </c>
      <c r="AA50" s="45">
        <v>12466964.289999999</v>
      </c>
      <c r="AB50" s="45">
        <v>1</v>
      </c>
      <c r="AC50" s="30">
        <v>12466964.289999999</v>
      </c>
      <c r="AD50" s="30">
        <v>12466964.289999999</v>
      </c>
      <c r="AE50" s="30"/>
      <c r="AF50" s="30"/>
      <c r="AG50" s="30"/>
      <c r="AH50" s="30"/>
      <c r="AI50" s="30"/>
      <c r="AJ50" s="30"/>
      <c r="AK50" s="45"/>
      <c r="AL50" s="30"/>
      <c r="AM50" s="30"/>
      <c r="AN50" s="30"/>
      <c r="AO50" s="30"/>
      <c r="AP50" s="30"/>
      <c r="AQ50" s="30"/>
      <c r="AR50" s="30"/>
      <c r="AS50" s="30"/>
      <c r="AT50" s="45">
        <f t="shared" si="3"/>
        <v>37400892.869999997</v>
      </c>
      <c r="AU50" s="45">
        <f t="shared" si="1"/>
        <v>41889000.014399998</v>
      </c>
      <c r="AV50" s="64">
        <v>2019</v>
      </c>
      <c r="AW50" s="30"/>
      <c r="AX50" s="30"/>
      <c r="AY50" s="30" t="s">
        <v>1664</v>
      </c>
      <c r="AZ50" s="30"/>
      <c r="BA50" s="64"/>
      <c r="BB50" s="69"/>
      <c r="BC50" s="65"/>
      <c r="BD50" s="23"/>
    </row>
    <row r="51" spans="1:211" s="46" customFormat="1" ht="21" customHeight="1" x14ac:dyDescent="0.25">
      <c r="A51" s="26" t="s">
        <v>1544</v>
      </c>
      <c r="B51" s="30" t="s">
        <v>1554</v>
      </c>
      <c r="C51" s="30" t="s">
        <v>1555</v>
      </c>
      <c r="D51" s="30" t="s">
        <v>1556</v>
      </c>
      <c r="E51" s="30" t="s">
        <v>825</v>
      </c>
      <c r="F51" s="30"/>
      <c r="G51" s="41" t="s">
        <v>1490</v>
      </c>
      <c r="H51" s="30" t="s">
        <v>1671</v>
      </c>
      <c r="I51" s="27" t="s">
        <v>1689</v>
      </c>
      <c r="J51" s="42" t="s">
        <v>669</v>
      </c>
      <c r="K51" s="30" t="s">
        <v>1649</v>
      </c>
      <c r="L51" s="30"/>
      <c r="M51" s="30"/>
      <c r="N51" s="42">
        <v>0</v>
      </c>
      <c r="O51" s="26">
        <v>100</v>
      </c>
      <c r="P51" s="26">
        <v>0</v>
      </c>
      <c r="Q51" s="47" t="s">
        <v>1603</v>
      </c>
      <c r="R51" s="43" t="s">
        <v>842</v>
      </c>
      <c r="S51" s="43"/>
      <c r="T51" s="43"/>
      <c r="U51" s="43"/>
      <c r="V51" s="43">
        <v>1</v>
      </c>
      <c r="W51" s="43">
        <v>10292857.140000001</v>
      </c>
      <c r="X51" s="43">
        <v>10292857.140000001</v>
      </c>
      <c r="Y51" s="44">
        <v>1</v>
      </c>
      <c r="Z51" s="45">
        <v>10292857.140000001</v>
      </c>
      <c r="AA51" s="45">
        <v>10292857.140000001</v>
      </c>
      <c r="AB51" s="45">
        <v>1</v>
      </c>
      <c r="AC51" s="30">
        <v>10292857.140000001</v>
      </c>
      <c r="AD51" s="30">
        <v>10292857.140000001</v>
      </c>
      <c r="AE51" s="30"/>
      <c r="AF51" s="30"/>
      <c r="AG51" s="30"/>
      <c r="AH51" s="30"/>
      <c r="AI51" s="30"/>
      <c r="AJ51" s="30"/>
      <c r="AK51" s="45"/>
      <c r="AL51" s="30"/>
      <c r="AM51" s="30"/>
      <c r="AN51" s="30"/>
      <c r="AO51" s="30"/>
      <c r="AP51" s="30"/>
      <c r="AQ51" s="30"/>
      <c r="AR51" s="30"/>
      <c r="AS51" s="30"/>
      <c r="AT51" s="45">
        <f t="shared" si="3"/>
        <v>30878571.420000002</v>
      </c>
      <c r="AU51" s="45">
        <f t="shared" si="1"/>
        <v>34583999.990400009</v>
      </c>
      <c r="AV51" s="64">
        <v>2019</v>
      </c>
      <c r="AW51" s="30"/>
      <c r="AX51" s="30"/>
      <c r="AY51" s="30" t="s">
        <v>1664</v>
      </c>
      <c r="AZ51" s="30"/>
      <c r="BA51" s="64"/>
      <c r="BB51" s="69"/>
      <c r="BC51" s="65"/>
      <c r="BD51" s="23"/>
    </row>
    <row r="52" spans="1:211" s="46" customFormat="1" ht="21" customHeight="1" x14ac:dyDescent="0.25">
      <c r="A52" s="26" t="s">
        <v>1667</v>
      </c>
      <c r="B52" s="30" t="s">
        <v>1668</v>
      </c>
      <c r="C52" s="30" t="s">
        <v>1669</v>
      </c>
      <c r="D52" s="30" t="s">
        <v>1670</v>
      </c>
      <c r="E52" s="30" t="s">
        <v>825</v>
      </c>
      <c r="F52" s="30"/>
      <c r="G52" s="41" t="s">
        <v>1490</v>
      </c>
      <c r="H52" s="30" t="s">
        <v>1672</v>
      </c>
      <c r="I52" s="27" t="s">
        <v>1690</v>
      </c>
      <c r="J52" s="42" t="s">
        <v>669</v>
      </c>
      <c r="K52" s="30" t="s">
        <v>1576</v>
      </c>
      <c r="L52" s="30"/>
      <c r="M52" s="30"/>
      <c r="N52" s="42">
        <v>0</v>
      </c>
      <c r="O52" s="26">
        <v>100</v>
      </c>
      <c r="P52" s="26">
        <v>0</v>
      </c>
      <c r="Q52" s="47" t="s">
        <v>1691</v>
      </c>
      <c r="R52" s="43" t="s">
        <v>842</v>
      </c>
      <c r="S52" s="43"/>
      <c r="T52" s="43"/>
      <c r="U52" s="43"/>
      <c r="V52" s="43">
        <v>2000</v>
      </c>
      <c r="W52" s="43">
        <v>285.85000000000002</v>
      </c>
      <c r="X52" s="43">
        <v>571700</v>
      </c>
      <c r="Y52" s="44">
        <v>3496339</v>
      </c>
      <c r="Z52" s="45">
        <v>285.85000000000002</v>
      </c>
      <c r="AA52" s="45">
        <v>999428503.1500001</v>
      </c>
      <c r="AB52" s="45"/>
      <c r="AC52" s="30"/>
      <c r="AD52" s="30"/>
      <c r="AE52" s="30"/>
      <c r="AF52" s="30"/>
      <c r="AG52" s="30"/>
      <c r="AH52" s="30"/>
      <c r="AI52" s="30"/>
      <c r="AJ52" s="30"/>
      <c r="AK52" s="45"/>
      <c r="AL52" s="30"/>
      <c r="AM52" s="30"/>
      <c r="AN52" s="30"/>
      <c r="AO52" s="30"/>
      <c r="AP52" s="30"/>
      <c r="AQ52" s="30"/>
      <c r="AR52" s="30"/>
      <c r="AS52" s="30"/>
      <c r="AT52" s="45">
        <f t="shared" si="3"/>
        <v>1000000203.1500001</v>
      </c>
      <c r="AU52" s="45">
        <f t="shared" si="1"/>
        <v>1120000227.5280001</v>
      </c>
      <c r="AV52" s="64">
        <v>2019</v>
      </c>
      <c r="AW52" s="30"/>
      <c r="AX52" s="30"/>
      <c r="AY52" s="30" t="s">
        <v>1670</v>
      </c>
      <c r="AZ52" s="30"/>
      <c r="BA52" s="64"/>
      <c r="BB52" s="69"/>
      <c r="BC52" s="65"/>
      <c r="BD52" s="23"/>
    </row>
    <row r="53" spans="1:211" s="83" customFormat="1" ht="25.5" customHeight="1" x14ac:dyDescent="0.25">
      <c r="A53" s="31"/>
      <c r="B53" s="71" t="s">
        <v>1463</v>
      </c>
      <c r="C53" s="55"/>
      <c r="D53" s="33"/>
      <c r="E53" s="33"/>
      <c r="F53" s="33"/>
      <c r="G53" s="35"/>
      <c r="H53" s="71"/>
      <c r="I53" s="32"/>
      <c r="J53" s="36"/>
      <c r="K53" s="71"/>
      <c r="L53" s="71"/>
      <c r="M53" s="71"/>
      <c r="N53" s="36"/>
      <c r="O53" s="36"/>
      <c r="P53" s="36"/>
      <c r="Q53" s="71"/>
      <c r="R53" s="71"/>
      <c r="S53" s="76"/>
      <c r="T53" s="76"/>
      <c r="U53" s="76"/>
      <c r="V53" s="76"/>
      <c r="W53" s="76"/>
      <c r="X53" s="76"/>
      <c r="Y53" s="73"/>
      <c r="Z53" s="73"/>
      <c r="AA53" s="73"/>
      <c r="AB53" s="37"/>
      <c r="AC53" s="38"/>
      <c r="AD53" s="38"/>
      <c r="AE53" s="38"/>
      <c r="AF53" s="38"/>
      <c r="AG53" s="38"/>
      <c r="AH53" s="38"/>
      <c r="AI53" s="38"/>
      <c r="AJ53" s="38"/>
      <c r="AK53" s="37"/>
      <c r="AL53" s="38"/>
      <c r="AM53" s="38"/>
      <c r="AN53" s="38"/>
      <c r="AO53" s="38"/>
      <c r="AP53" s="38"/>
      <c r="AQ53" s="38"/>
      <c r="AR53" s="38"/>
      <c r="AS53" s="38"/>
      <c r="AT53" s="85">
        <f>SUM(AT9:AT52)</f>
        <v>4944501093</v>
      </c>
      <c r="AU53" s="85">
        <f>SUM(AU9:AU52)</f>
        <v>5537841224.1600008</v>
      </c>
      <c r="AV53" s="71"/>
      <c r="AW53" s="66"/>
      <c r="AX53" s="66"/>
      <c r="AY53" s="66"/>
      <c r="AZ53" s="66"/>
      <c r="BA53" s="78"/>
      <c r="BB53" s="79"/>
      <c r="BC53" s="80"/>
      <c r="BD53" s="81"/>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row>
    <row r="54" spans="1:211" s="46" customFormat="1" ht="25.5" customHeight="1" x14ac:dyDescent="0.25">
      <c r="A54" s="26" t="s">
        <v>1692</v>
      </c>
      <c r="B54" s="47" t="s">
        <v>1693</v>
      </c>
      <c r="C54" s="40" t="s">
        <v>1694</v>
      </c>
      <c r="D54" s="48" t="s">
        <v>1695</v>
      </c>
      <c r="E54" s="48" t="s">
        <v>825</v>
      </c>
      <c r="F54" s="48"/>
      <c r="G54" s="41" t="s">
        <v>1490</v>
      </c>
      <c r="H54" s="30" t="s">
        <v>1702</v>
      </c>
      <c r="I54" s="42" t="s">
        <v>1701</v>
      </c>
      <c r="J54" s="42"/>
      <c r="K54" s="30" t="s">
        <v>1649</v>
      </c>
      <c r="L54" s="30"/>
      <c r="M54" s="30"/>
      <c r="N54" s="42">
        <v>40</v>
      </c>
      <c r="O54" s="26">
        <v>50</v>
      </c>
      <c r="P54" s="26">
        <v>10</v>
      </c>
      <c r="Q54" s="43" t="s">
        <v>1497</v>
      </c>
      <c r="R54" s="43" t="s">
        <v>842</v>
      </c>
      <c r="S54" s="43"/>
      <c r="T54" s="43"/>
      <c r="U54" s="43"/>
      <c r="V54" s="43">
        <v>1</v>
      </c>
      <c r="W54" s="43">
        <v>2810940363.3600001</v>
      </c>
      <c r="X54" s="43">
        <v>2810940363.3600001</v>
      </c>
      <c r="Y54" s="44">
        <v>1</v>
      </c>
      <c r="Z54" s="44">
        <v>2299863129.7649999</v>
      </c>
      <c r="AA54" s="44">
        <v>2299863129.7649999</v>
      </c>
      <c r="AB54" s="44">
        <v>1</v>
      </c>
      <c r="AC54" s="45">
        <v>2229753818.3850002</v>
      </c>
      <c r="AD54" s="45">
        <v>2229753818.3850002</v>
      </c>
      <c r="AE54" s="45"/>
      <c r="AF54" s="45"/>
      <c r="AG54" s="45"/>
      <c r="AH54" s="45"/>
      <c r="AI54" s="45"/>
      <c r="AJ54" s="45"/>
      <c r="AK54" s="44"/>
      <c r="AL54" s="45"/>
      <c r="AM54" s="45"/>
      <c r="AN54" s="45"/>
      <c r="AO54" s="45"/>
      <c r="AP54" s="45"/>
      <c r="AQ54" s="45"/>
      <c r="AR54" s="45"/>
      <c r="AS54" s="45"/>
      <c r="AT54" s="45">
        <f t="shared" ref="AT54:AT55" si="4">U54+X54+AA54+AD54+AG54+AJ54+AM54+AP54+AS54</f>
        <v>7340557311.5100002</v>
      </c>
      <c r="AU54" s="45">
        <f t="shared" si="1"/>
        <v>8221424188.891201</v>
      </c>
      <c r="AV54" s="64">
        <v>2019</v>
      </c>
      <c r="AW54" s="30" t="s">
        <v>1695</v>
      </c>
      <c r="AX54" s="30"/>
      <c r="AY54" s="30"/>
      <c r="AZ54" s="30"/>
      <c r="BA54" s="64"/>
      <c r="BB54" s="68"/>
      <c r="BC54" s="65"/>
      <c r="BD54" s="23"/>
    </row>
    <row r="55" spans="1:211" s="46" customFormat="1" ht="25.5" customHeight="1" x14ac:dyDescent="0.25">
      <c r="A55" s="26" t="s">
        <v>1696</v>
      </c>
      <c r="B55" s="47" t="s">
        <v>1697</v>
      </c>
      <c r="C55" s="40" t="s">
        <v>1698</v>
      </c>
      <c r="D55" s="48" t="s">
        <v>1698</v>
      </c>
      <c r="E55" s="48" t="s">
        <v>831</v>
      </c>
      <c r="F55" s="48" t="s">
        <v>1704</v>
      </c>
      <c r="G55" s="41" t="s">
        <v>1490</v>
      </c>
      <c r="H55" s="30" t="s">
        <v>1703</v>
      </c>
      <c r="I55" s="42" t="s">
        <v>1519</v>
      </c>
      <c r="J55" s="42"/>
      <c r="K55" s="30" t="s">
        <v>1700</v>
      </c>
      <c r="L55" s="30"/>
      <c r="M55" s="30"/>
      <c r="N55" s="42">
        <v>0</v>
      </c>
      <c r="O55" s="26">
        <v>100</v>
      </c>
      <c r="P55" s="26">
        <v>0</v>
      </c>
      <c r="Q55" s="43" t="s">
        <v>1497</v>
      </c>
      <c r="R55" s="43" t="s">
        <v>842</v>
      </c>
      <c r="S55" s="43"/>
      <c r="T55" s="43"/>
      <c r="U55" s="43"/>
      <c r="V55" s="43">
        <v>1</v>
      </c>
      <c r="W55" s="43">
        <v>350000000</v>
      </c>
      <c r="X55" s="43">
        <v>350000000</v>
      </c>
      <c r="Y55" s="44">
        <v>1</v>
      </c>
      <c r="Z55" s="44">
        <v>600000000</v>
      </c>
      <c r="AA55" s="44">
        <v>600000000</v>
      </c>
      <c r="AB55" s="44">
        <v>1</v>
      </c>
      <c r="AC55" s="45">
        <v>1921382416.96</v>
      </c>
      <c r="AD55" s="45">
        <v>1921382416.96</v>
      </c>
      <c r="AE55" s="45"/>
      <c r="AF55" s="45"/>
      <c r="AG55" s="45"/>
      <c r="AH55" s="45"/>
      <c r="AI55" s="45"/>
      <c r="AJ55" s="45"/>
      <c r="AK55" s="44"/>
      <c r="AL55" s="45"/>
      <c r="AM55" s="45"/>
      <c r="AN55" s="45"/>
      <c r="AO55" s="45"/>
      <c r="AP55" s="45"/>
      <c r="AQ55" s="45"/>
      <c r="AR55" s="45"/>
      <c r="AS55" s="45"/>
      <c r="AT55" s="45">
        <f t="shared" si="4"/>
        <v>2871382416.96</v>
      </c>
      <c r="AU55" s="45">
        <f t="shared" si="1"/>
        <v>3215948306.9952002</v>
      </c>
      <c r="AV55" s="64">
        <v>2019</v>
      </c>
      <c r="AW55" s="30" t="s">
        <v>1699</v>
      </c>
      <c r="AX55" s="30"/>
      <c r="AY55" s="30"/>
      <c r="AZ55" s="30"/>
      <c r="BA55" s="64"/>
      <c r="BB55" s="68"/>
      <c r="BC55" s="65"/>
      <c r="BD55" s="23"/>
    </row>
    <row r="56" spans="1:211" s="46" customFormat="1" ht="25.5" customHeight="1" x14ac:dyDescent="0.25">
      <c r="A56" s="26" t="s">
        <v>1478</v>
      </c>
      <c r="B56" s="47" t="s">
        <v>1479</v>
      </c>
      <c r="C56" s="40" t="s">
        <v>1480</v>
      </c>
      <c r="D56" s="48" t="s">
        <v>1480</v>
      </c>
      <c r="E56" s="48" t="s">
        <v>825</v>
      </c>
      <c r="F56" s="48"/>
      <c r="G56" s="41" t="s">
        <v>1490</v>
      </c>
      <c r="H56" s="30" t="s">
        <v>1491</v>
      </c>
      <c r="I56" s="42" t="s">
        <v>1492</v>
      </c>
      <c r="J56" s="42"/>
      <c r="K56" s="30" t="s">
        <v>1495</v>
      </c>
      <c r="L56" s="30"/>
      <c r="M56" s="30"/>
      <c r="N56" s="42">
        <v>0</v>
      </c>
      <c r="O56" s="26">
        <v>100</v>
      </c>
      <c r="P56" s="26">
        <v>0</v>
      </c>
      <c r="Q56" s="43" t="s">
        <v>1497</v>
      </c>
      <c r="R56" s="43" t="s">
        <v>842</v>
      </c>
      <c r="S56" s="43"/>
      <c r="T56" s="43"/>
      <c r="U56" s="43"/>
      <c r="V56" s="43"/>
      <c r="W56" s="43"/>
      <c r="X56" s="43"/>
      <c r="Y56" s="44">
        <v>1</v>
      </c>
      <c r="Z56" s="44">
        <v>30000000</v>
      </c>
      <c r="AA56" s="44">
        <v>30000000</v>
      </c>
      <c r="AB56" s="44">
        <v>1</v>
      </c>
      <c r="AC56" s="45">
        <v>31500000</v>
      </c>
      <c r="AD56" s="45">
        <v>31500000</v>
      </c>
      <c r="AE56" s="45">
        <v>1</v>
      </c>
      <c r="AF56" s="45">
        <v>32760000</v>
      </c>
      <c r="AG56" s="45">
        <v>32760000</v>
      </c>
      <c r="AH56" s="45">
        <v>1</v>
      </c>
      <c r="AI56" s="45">
        <v>34070400</v>
      </c>
      <c r="AJ56" s="45">
        <v>34070400</v>
      </c>
      <c r="AK56" s="44">
        <v>1</v>
      </c>
      <c r="AL56" s="45">
        <v>35433216</v>
      </c>
      <c r="AM56" s="45">
        <v>35433216</v>
      </c>
      <c r="AN56" s="45"/>
      <c r="AO56" s="45"/>
      <c r="AP56" s="45"/>
      <c r="AQ56" s="45"/>
      <c r="AR56" s="45"/>
      <c r="AS56" s="45"/>
      <c r="AT56" s="45">
        <f>U56+X56+AA56+AD56+AG56+AJ56+AM56+AP56+AS56</f>
        <v>163763616</v>
      </c>
      <c r="AU56" s="45">
        <f>AT56*1.12</f>
        <v>183415249.92000002</v>
      </c>
      <c r="AV56" s="30" t="s">
        <v>1501</v>
      </c>
      <c r="AW56" s="30" t="s">
        <v>1502</v>
      </c>
      <c r="AX56" s="30"/>
      <c r="AY56" s="30"/>
      <c r="AZ56" s="30"/>
      <c r="BA56" s="64"/>
      <c r="BB56" s="68"/>
      <c r="BC56" s="65"/>
      <c r="BD56" s="23"/>
    </row>
    <row r="57" spans="1:211" s="46" customFormat="1" ht="25.5" customHeight="1" x14ac:dyDescent="0.25">
      <c r="A57" s="26" t="s">
        <v>1481</v>
      </c>
      <c r="B57" s="47" t="s">
        <v>1482</v>
      </c>
      <c r="C57" s="40" t="s">
        <v>1483</v>
      </c>
      <c r="D57" s="48" t="s">
        <v>1484</v>
      </c>
      <c r="E57" s="48" t="s">
        <v>831</v>
      </c>
      <c r="F57" s="48"/>
      <c r="G57" s="41" t="s">
        <v>1490</v>
      </c>
      <c r="H57" s="30" t="s">
        <v>1491</v>
      </c>
      <c r="I57" s="42" t="s">
        <v>1493</v>
      </c>
      <c r="J57" s="42"/>
      <c r="K57" s="30" t="s">
        <v>1496</v>
      </c>
      <c r="L57" s="30"/>
      <c r="M57" s="30"/>
      <c r="N57" s="42">
        <v>0</v>
      </c>
      <c r="O57" s="26">
        <v>100</v>
      </c>
      <c r="P57" s="26">
        <v>0</v>
      </c>
      <c r="Q57" s="43" t="s">
        <v>1497</v>
      </c>
      <c r="R57" s="43" t="s">
        <v>842</v>
      </c>
      <c r="S57" s="43"/>
      <c r="T57" s="43"/>
      <c r="U57" s="43"/>
      <c r="V57" s="43"/>
      <c r="W57" s="43"/>
      <c r="X57" s="43"/>
      <c r="Y57" s="44">
        <v>1</v>
      </c>
      <c r="Z57" s="44">
        <v>2102448286.6071427</v>
      </c>
      <c r="AA57" s="44">
        <v>2102448286.6071427</v>
      </c>
      <c r="AB57" s="44">
        <v>1</v>
      </c>
      <c r="AC57" s="45">
        <v>11213057524.999998</v>
      </c>
      <c r="AD57" s="45">
        <v>11213057524.999998</v>
      </c>
      <c r="AE57" s="45">
        <v>1</v>
      </c>
      <c r="AF57" s="45">
        <v>14016321907.142857</v>
      </c>
      <c r="AG57" s="45">
        <v>14016321907.142857</v>
      </c>
      <c r="AH57" s="45">
        <v>1</v>
      </c>
      <c r="AI57" s="45">
        <v>14016321907.142857</v>
      </c>
      <c r="AJ57" s="45">
        <v>14016321907.142857</v>
      </c>
      <c r="AK57" s="44">
        <v>1</v>
      </c>
      <c r="AL57" s="45">
        <v>14016321907.142857</v>
      </c>
      <c r="AM57" s="45">
        <v>14016321907.142857</v>
      </c>
      <c r="AN57" s="45">
        <v>1</v>
      </c>
      <c r="AO57" s="45">
        <v>8409793146.4285698</v>
      </c>
      <c r="AP57" s="45">
        <v>8409793146.4285707</v>
      </c>
      <c r="AQ57" s="45">
        <v>1</v>
      </c>
      <c r="AR57" s="45">
        <v>6307344859.8214283</v>
      </c>
      <c r="AS57" s="45">
        <v>6307344859.8214283</v>
      </c>
      <c r="AT57" s="45">
        <f t="shared" ref="AT57:AT58" si="5">U57+X57+AA57+AD57+AG57+AJ57+AM57+AP57+AS57</f>
        <v>70081609539.285706</v>
      </c>
      <c r="AU57" s="45">
        <f t="shared" ref="AU57:AU58" si="6">AT57*1.12</f>
        <v>78491402684</v>
      </c>
      <c r="AV57" s="30" t="s">
        <v>1501</v>
      </c>
      <c r="AW57" s="30" t="s">
        <v>1484</v>
      </c>
      <c r="AX57" s="30"/>
      <c r="AY57" s="30"/>
      <c r="AZ57" s="30"/>
      <c r="BA57" s="64"/>
      <c r="BB57" s="68"/>
      <c r="BC57" s="65"/>
      <c r="BD57" s="23"/>
    </row>
    <row r="58" spans="1:211" s="103" customFormat="1" ht="25.5" customHeight="1" x14ac:dyDescent="0.25">
      <c r="A58" s="96" t="s">
        <v>1485</v>
      </c>
      <c r="B58" s="97" t="s">
        <v>1486</v>
      </c>
      <c r="C58" s="97" t="s">
        <v>1487</v>
      </c>
      <c r="D58" s="96" t="s">
        <v>1488</v>
      </c>
      <c r="E58" s="96" t="s">
        <v>831</v>
      </c>
      <c r="F58" s="96" t="s">
        <v>1489</v>
      </c>
      <c r="G58" s="98" t="s">
        <v>1490</v>
      </c>
      <c r="H58" s="99" t="s">
        <v>1491</v>
      </c>
      <c r="I58" s="96" t="s">
        <v>1494</v>
      </c>
      <c r="J58" s="96"/>
      <c r="K58" s="99" t="s">
        <v>1495</v>
      </c>
      <c r="L58" s="99"/>
      <c r="M58" s="99"/>
      <c r="N58" s="96">
        <v>0</v>
      </c>
      <c r="O58" s="96">
        <v>100</v>
      </c>
      <c r="P58" s="96">
        <v>0</v>
      </c>
      <c r="Q58" s="99" t="s">
        <v>1497</v>
      </c>
      <c r="R58" s="99" t="s">
        <v>842</v>
      </c>
      <c r="S58" s="99"/>
      <c r="T58" s="99"/>
      <c r="U58" s="99"/>
      <c r="V58" s="99"/>
      <c r="W58" s="99"/>
      <c r="X58" s="99"/>
      <c r="Y58" s="100">
        <v>1</v>
      </c>
      <c r="Z58" s="100">
        <v>107270400</v>
      </c>
      <c r="AA58" s="100"/>
      <c r="AB58" s="100">
        <v>1</v>
      </c>
      <c r="AC58" s="100">
        <v>107270400</v>
      </c>
      <c r="AD58" s="100"/>
      <c r="AE58" s="100">
        <v>1</v>
      </c>
      <c r="AF58" s="100">
        <v>107270400</v>
      </c>
      <c r="AG58" s="100"/>
      <c r="AH58" s="100">
        <v>1</v>
      </c>
      <c r="AI58" s="100">
        <v>107270400</v>
      </c>
      <c r="AJ58" s="100"/>
      <c r="AK58" s="100">
        <v>1</v>
      </c>
      <c r="AL58" s="100">
        <v>107270400</v>
      </c>
      <c r="AM58" s="100"/>
      <c r="AN58" s="100"/>
      <c r="AO58" s="100"/>
      <c r="AP58" s="100"/>
      <c r="AQ58" s="100"/>
      <c r="AR58" s="100"/>
      <c r="AS58" s="100"/>
      <c r="AT58" s="100">
        <f t="shared" si="5"/>
        <v>0</v>
      </c>
      <c r="AU58" s="100">
        <f t="shared" si="6"/>
        <v>0</v>
      </c>
      <c r="AV58" s="99" t="s">
        <v>1501</v>
      </c>
      <c r="AW58" s="99" t="s">
        <v>1488</v>
      </c>
      <c r="AX58" s="99"/>
      <c r="AY58" s="99"/>
      <c r="AZ58" s="99"/>
      <c r="BA58" s="96"/>
      <c r="BB58" s="101"/>
      <c r="BC58" s="102"/>
      <c r="BD58" s="97"/>
    </row>
    <row r="59" spans="1:211" s="83" customFormat="1" ht="25.5" customHeight="1" x14ac:dyDescent="0.25">
      <c r="A59" s="49"/>
      <c r="B59" s="71" t="s">
        <v>1464</v>
      </c>
      <c r="C59" s="34"/>
      <c r="D59" s="34"/>
      <c r="E59" s="34"/>
      <c r="F59" s="34"/>
      <c r="G59" s="35"/>
      <c r="H59" s="71"/>
      <c r="I59" s="39"/>
      <c r="J59" s="71"/>
      <c r="K59" s="71"/>
      <c r="L59" s="71"/>
      <c r="M59" s="71"/>
      <c r="N59" s="36"/>
      <c r="O59" s="36"/>
      <c r="P59" s="36"/>
      <c r="Q59" s="34"/>
      <c r="R59" s="71"/>
      <c r="S59" s="76"/>
      <c r="T59" s="76"/>
      <c r="U59" s="76"/>
      <c r="V59" s="76"/>
      <c r="W59" s="76"/>
      <c r="X59" s="76"/>
      <c r="Y59" s="73"/>
      <c r="Z59" s="73"/>
      <c r="AA59" s="73"/>
      <c r="AB59" s="37"/>
      <c r="AC59" s="38"/>
      <c r="AD59" s="38"/>
      <c r="AE59" s="38"/>
      <c r="AF59" s="38"/>
      <c r="AG59" s="38"/>
      <c r="AH59" s="38"/>
      <c r="AI59" s="38"/>
      <c r="AJ59" s="38"/>
      <c r="AK59" s="37"/>
      <c r="AL59" s="38"/>
      <c r="AM59" s="38"/>
      <c r="AN59" s="38"/>
      <c r="AO59" s="38"/>
      <c r="AP59" s="38"/>
      <c r="AQ59" s="38"/>
      <c r="AR59" s="38"/>
      <c r="AS59" s="38"/>
      <c r="AT59" s="75">
        <f>SUM(AT54:AT58)</f>
        <v>80457312883.755707</v>
      </c>
      <c r="AU59" s="75">
        <f>SUM(AU54:AU58)</f>
        <v>90112190429.806396</v>
      </c>
      <c r="AV59" s="71"/>
      <c r="AW59" s="72"/>
      <c r="AX59" s="72"/>
      <c r="AY59" s="72"/>
      <c r="AZ59" s="72"/>
      <c r="BA59" s="78"/>
      <c r="BB59" s="84"/>
      <c r="BC59" s="80"/>
      <c r="BD59" s="81"/>
    </row>
    <row r="60" spans="1:211" s="46" customFormat="1" ht="18.75" customHeight="1" x14ac:dyDescent="0.25">
      <c r="A60" s="26" t="s">
        <v>1606</v>
      </c>
      <c r="B60" s="47" t="s">
        <v>1607</v>
      </c>
      <c r="C60" s="40" t="s">
        <v>1608</v>
      </c>
      <c r="D60" s="48" t="s">
        <v>1639</v>
      </c>
      <c r="E60" s="48" t="s">
        <v>831</v>
      </c>
      <c r="F60" s="48" t="s">
        <v>815</v>
      </c>
      <c r="G60" s="41" t="s">
        <v>1490</v>
      </c>
      <c r="H60" s="30" t="s">
        <v>1643</v>
      </c>
      <c r="I60" s="42" t="s">
        <v>1572</v>
      </c>
      <c r="J60" s="42"/>
      <c r="K60" s="30" t="s">
        <v>1574</v>
      </c>
      <c r="L60" s="30"/>
      <c r="M60" s="30"/>
      <c r="N60" s="42">
        <v>100</v>
      </c>
      <c r="O60" s="26">
        <v>0</v>
      </c>
      <c r="P60" s="26">
        <v>0</v>
      </c>
      <c r="Q60" s="43" t="s">
        <v>1524</v>
      </c>
      <c r="R60" s="43" t="s">
        <v>842</v>
      </c>
      <c r="S60" s="44">
        <v>1</v>
      </c>
      <c r="T60" s="44">
        <v>891000</v>
      </c>
      <c r="U60" s="44">
        <v>891000</v>
      </c>
      <c r="V60" s="44">
        <v>1</v>
      </c>
      <c r="W60" s="44">
        <v>594000</v>
      </c>
      <c r="X60" s="44">
        <v>594000</v>
      </c>
      <c r="Y60" s="44"/>
      <c r="Z60" s="44"/>
      <c r="AA60" s="44"/>
      <c r="AB60" s="44"/>
      <c r="AC60" s="45"/>
      <c r="AD60" s="45"/>
      <c r="AE60" s="45"/>
      <c r="AF60" s="45"/>
      <c r="AG60" s="45"/>
      <c r="AH60" s="45"/>
      <c r="AI60" s="45"/>
      <c r="AJ60" s="45"/>
      <c r="AK60" s="44"/>
      <c r="AL60" s="45"/>
      <c r="AM60" s="45"/>
      <c r="AN60" s="45"/>
      <c r="AO60" s="45"/>
      <c r="AP60" s="45"/>
      <c r="AQ60" s="45"/>
      <c r="AR60" s="45"/>
      <c r="AS60" s="45"/>
      <c r="AT60" s="45">
        <f t="shared" ref="AT60:AT95" si="7">U60+X60+AA60+AD60+AG60+AJ60+AM60+AP60+AS60</f>
        <v>1485000</v>
      </c>
      <c r="AU60" s="45">
        <f t="shared" ref="AU60:AU95" si="8">AT60*1.12</f>
        <v>1663200.0000000002</v>
      </c>
      <c r="AV60" s="64">
        <v>2018</v>
      </c>
      <c r="AW60" s="30" t="s">
        <v>1650</v>
      </c>
      <c r="AX60" s="30"/>
      <c r="AY60" s="30"/>
      <c r="AZ60" s="30"/>
      <c r="BA60" s="64"/>
      <c r="BB60" s="68"/>
      <c r="BC60" s="65"/>
      <c r="BD60" s="23"/>
    </row>
    <row r="61" spans="1:211" s="46" customFormat="1" ht="18.75" customHeight="1" x14ac:dyDescent="0.25">
      <c r="A61" s="26" t="s">
        <v>1609</v>
      </c>
      <c r="B61" s="47" t="s">
        <v>1607</v>
      </c>
      <c r="C61" s="40" t="s">
        <v>1608</v>
      </c>
      <c r="D61" s="48" t="s">
        <v>1639</v>
      </c>
      <c r="E61" s="48" t="s">
        <v>831</v>
      </c>
      <c r="F61" s="48" t="s">
        <v>815</v>
      </c>
      <c r="G61" s="41" t="s">
        <v>1490</v>
      </c>
      <c r="H61" s="30" t="s">
        <v>1643</v>
      </c>
      <c r="I61" s="42" t="s">
        <v>1572</v>
      </c>
      <c r="J61" s="42"/>
      <c r="K61" s="30" t="s">
        <v>1574</v>
      </c>
      <c r="L61" s="30"/>
      <c r="M61" s="30"/>
      <c r="N61" s="42">
        <v>100</v>
      </c>
      <c r="O61" s="26">
        <v>0</v>
      </c>
      <c r="P61" s="26">
        <v>0</v>
      </c>
      <c r="Q61" s="43" t="s">
        <v>1524</v>
      </c>
      <c r="R61" s="43" t="s">
        <v>842</v>
      </c>
      <c r="S61" s="44">
        <v>1</v>
      </c>
      <c r="T61" s="44">
        <v>445500</v>
      </c>
      <c r="U61" s="44">
        <v>445500</v>
      </c>
      <c r="V61" s="44">
        <v>1</v>
      </c>
      <c r="W61" s="44">
        <v>297000</v>
      </c>
      <c r="X61" s="44">
        <v>297000</v>
      </c>
      <c r="Y61" s="44"/>
      <c r="Z61" s="44"/>
      <c r="AA61" s="44"/>
      <c r="AB61" s="44"/>
      <c r="AC61" s="45"/>
      <c r="AD61" s="45"/>
      <c r="AE61" s="45"/>
      <c r="AF61" s="45"/>
      <c r="AG61" s="45"/>
      <c r="AH61" s="45"/>
      <c r="AI61" s="45"/>
      <c r="AJ61" s="45"/>
      <c r="AK61" s="44"/>
      <c r="AL61" s="45"/>
      <c r="AM61" s="45"/>
      <c r="AN61" s="45"/>
      <c r="AO61" s="45"/>
      <c r="AP61" s="45"/>
      <c r="AQ61" s="45"/>
      <c r="AR61" s="45"/>
      <c r="AS61" s="45"/>
      <c r="AT61" s="45">
        <f t="shared" si="7"/>
        <v>742500</v>
      </c>
      <c r="AU61" s="45">
        <f t="shared" si="8"/>
        <v>831600.00000000012</v>
      </c>
      <c r="AV61" s="64">
        <v>2018</v>
      </c>
      <c r="AW61" s="30" t="s">
        <v>1651</v>
      </c>
      <c r="AX61" s="30"/>
      <c r="AY61" s="30"/>
      <c r="AZ61" s="30"/>
      <c r="BA61" s="64"/>
      <c r="BB61" s="68"/>
      <c r="BC61" s="65"/>
      <c r="BD61" s="23"/>
    </row>
    <row r="62" spans="1:211" s="46" customFormat="1" ht="18.75" customHeight="1" x14ac:dyDescent="0.25">
      <c r="A62" s="26" t="s">
        <v>1610</v>
      </c>
      <c r="B62" s="47" t="s">
        <v>1607</v>
      </c>
      <c r="C62" s="40" t="s">
        <v>1608</v>
      </c>
      <c r="D62" s="48" t="s">
        <v>1639</v>
      </c>
      <c r="E62" s="48" t="s">
        <v>831</v>
      </c>
      <c r="F62" s="48" t="s">
        <v>815</v>
      </c>
      <c r="G62" s="41" t="s">
        <v>1490</v>
      </c>
      <c r="H62" s="30" t="s">
        <v>1571</v>
      </c>
      <c r="I62" s="42" t="s">
        <v>1642</v>
      </c>
      <c r="J62" s="42"/>
      <c r="K62" s="30" t="s">
        <v>1574</v>
      </c>
      <c r="L62" s="30"/>
      <c r="M62" s="30"/>
      <c r="N62" s="42">
        <v>100</v>
      </c>
      <c r="O62" s="26">
        <v>0</v>
      </c>
      <c r="P62" s="26">
        <v>0</v>
      </c>
      <c r="Q62" s="43" t="s">
        <v>1524</v>
      </c>
      <c r="R62" s="43" t="s">
        <v>842</v>
      </c>
      <c r="S62" s="44">
        <v>1</v>
      </c>
      <c r="T62" s="44">
        <v>57510000</v>
      </c>
      <c r="U62" s="44">
        <v>57510000</v>
      </c>
      <c r="V62" s="44">
        <v>1</v>
      </c>
      <c r="W62" s="44">
        <v>57510000</v>
      </c>
      <c r="X62" s="44">
        <v>57510000</v>
      </c>
      <c r="Y62" s="44"/>
      <c r="Z62" s="44"/>
      <c r="AA62" s="44"/>
      <c r="AB62" s="44"/>
      <c r="AC62" s="45"/>
      <c r="AD62" s="45"/>
      <c r="AE62" s="45"/>
      <c r="AF62" s="45"/>
      <c r="AG62" s="45"/>
      <c r="AH62" s="45"/>
      <c r="AI62" s="45"/>
      <c r="AJ62" s="45"/>
      <c r="AK62" s="44"/>
      <c r="AL62" s="45"/>
      <c r="AM62" s="45"/>
      <c r="AN62" s="45"/>
      <c r="AO62" s="45"/>
      <c r="AP62" s="45"/>
      <c r="AQ62" s="45"/>
      <c r="AR62" s="45"/>
      <c r="AS62" s="45"/>
      <c r="AT62" s="45">
        <f t="shared" si="7"/>
        <v>115020000</v>
      </c>
      <c r="AU62" s="45">
        <f t="shared" si="8"/>
        <v>128822400.00000001</v>
      </c>
      <c r="AV62" s="64">
        <v>2018</v>
      </c>
      <c r="AW62" s="30" t="s">
        <v>1652</v>
      </c>
      <c r="AX62" s="30"/>
      <c r="AY62" s="30"/>
      <c r="AZ62" s="30"/>
      <c r="BA62" s="64"/>
      <c r="BB62" s="68"/>
      <c r="BC62" s="65"/>
      <c r="BD62" s="23"/>
    </row>
    <row r="63" spans="1:211" s="46" customFormat="1" ht="18.75" customHeight="1" x14ac:dyDescent="0.25">
      <c r="A63" s="26" t="s">
        <v>1611</v>
      </c>
      <c r="B63" s="47" t="s">
        <v>1612</v>
      </c>
      <c r="C63" s="40" t="s">
        <v>1613</v>
      </c>
      <c r="D63" s="48" t="s">
        <v>1613</v>
      </c>
      <c r="E63" s="48" t="s">
        <v>831</v>
      </c>
      <c r="F63" s="48" t="s">
        <v>799</v>
      </c>
      <c r="G63" s="41" t="s">
        <v>1490</v>
      </c>
      <c r="H63" s="30" t="s">
        <v>1571</v>
      </c>
      <c r="I63" s="42" t="s">
        <v>1642</v>
      </c>
      <c r="J63" s="42"/>
      <c r="K63" s="30" t="s">
        <v>1574</v>
      </c>
      <c r="L63" s="30"/>
      <c r="M63" s="30"/>
      <c r="N63" s="42">
        <v>0</v>
      </c>
      <c r="O63" s="26">
        <v>100</v>
      </c>
      <c r="P63" s="26">
        <v>0</v>
      </c>
      <c r="Q63" s="43" t="s">
        <v>1524</v>
      </c>
      <c r="R63" s="43" t="s">
        <v>842</v>
      </c>
      <c r="S63" s="44">
        <v>1</v>
      </c>
      <c r="T63" s="44">
        <v>19629000</v>
      </c>
      <c r="U63" s="44">
        <v>19629000</v>
      </c>
      <c r="V63" s="44">
        <v>1</v>
      </c>
      <c r="W63" s="44">
        <v>304692428.56999999</v>
      </c>
      <c r="X63" s="44">
        <v>304692428.56999999</v>
      </c>
      <c r="Y63" s="44"/>
      <c r="Z63" s="44"/>
      <c r="AA63" s="44"/>
      <c r="AB63" s="44"/>
      <c r="AC63" s="45"/>
      <c r="AD63" s="45"/>
      <c r="AE63" s="45"/>
      <c r="AF63" s="45"/>
      <c r="AG63" s="45"/>
      <c r="AH63" s="45"/>
      <c r="AI63" s="45"/>
      <c r="AJ63" s="45"/>
      <c r="AK63" s="44"/>
      <c r="AL63" s="45"/>
      <c r="AM63" s="45"/>
      <c r="AN63" s="45"/>
      <c r="AO63" s="45"/>
      <c r="AP63" s="45"/>
      <c r="AQ63" s="45"/>
      <c r="AR63" s="45"/>
      <c r="AS63" s="45"/>
      <c r="AT63" s="45">
        <f t="shared" si="7"/>
        <v>324321428.56999999</v>
      </c>
      <c r="AU63" s="45">
        <f t="shared" si="8"/>
        <v>363239999.99840003</v>
      </c>
      <c r="AV63" s="64">
        <v>2018</v>
      </c>
      <c r="AW63" s="30" t="s">
        <v>1653</v>
      </c>
      <c r="AX63" s="30"/>
      <c r="AY63" s="30"/>
      <c r="AZ63" s="30"/>
      <c r="BA63" s="64"/>
      <c r="BB63" s="68"/>
      <c r="BC63" s="65"/>
      <c r="BD63" s="23"/>
    </row>
    <row r="64" spans="1:211" s="46" customFormat="1" ht="18.75" customHeight="1" x14ac:dyDescent="0.25">
      <c r="A64" s="26" t="s">
        <v>1614</v>
      </c>
      <c r="B64" s="47" t="s">
        <v>1615</v>
      </c>
      <c r="C64" s="40" t="s">
        <v>1616</v>
      </c>
      <c r="D64" s="48" t="s">
        <v>1616</v>
      </c>
      <c r="E64" s="48" t="s">
        <v>825</v>
      </c>
      <c r="F64" s="48"/>
      <c r="G64" s="41" t="s">
        <v>1490</v>
      </c>
      <c r="H64" s="30" t="s">
        <v>1648</v>
      </c>
      <c r="I64" s="42" t="s">
        <v>1642</v>
      </c>
      <c r="J64" s="42"/>
      <c r="K64" s="30" t="s">
        <v>1574</v>
      </c>
      <c r="L64" s="30"/>
      <c r="M64" s="30"/>
      <c r="N64" s="42">
        <v>50</v>
      </c>
      <c r="O64" s="26">
        <v>50</v>
      </c>
      <c r="P64" s="26">
        <v>0</v>
      </c>
      <c r="Q64" s="43" t="s">
        <v>1524</v>
      </c>
      <c r="R64" s="43" t="s">
        <v>842</v>
      </c>
      <c r="S64" s="44">
        <v>1</v>
      </c>
      <c r="T64" s="44">
        <v>6200000</v>
      </c>
      <c r="U64" s="44">
        <v>6200000</v>
      </c>
      <c r="V64" s="44">
        <v>1</v>
      </c>
      <c r="W64" s="44">
        <v>24800000</v>
      </c>
      <c r="X64" s="44">
        <v>24800000</v>
      </c>
      <c r="Y64" s="44"/>
      <c r="Z64" s="44"/>
      <c r="AA64" s="44"/>
      <c r="AB64" s="44"/>
      <c r="AC64" s="45"/>
      <c r="AD64" s="45"/>
      <c r="AE64" s="45"/>
      <c r="AF64" s="45"/>
      <c r="AG64" s="45"/>
      <c r="AH64" s="45"/>
      <c r="AI64" s="45"/>
      <c r="AJ64" s="45"/>
      <c r="AK64" s="44"/>
      <c r="AL64" s="45"/>
      <c r="AM64" s="45"/>
      <c r="AN64" s="45"/>
      <c r="AO64" s="45"/>
      <c r="AP64" s="45"/>
      <c r="AQ64" s="45"/>
      <c r="AR64" s="45"/>
      <c r="AS64" s="45"/>
      <c r="AT64" s="45">
        <f t="shared" si="7"/>
        <v>31000000</v>
      </c>
      <c r="AU64" s="45">
        <f t="shared" si="8"/>
        <v>34720000</v>
      </c>
      <c r="AV64" s="64">
        <v>2018</v>
      </c>
      <c r="AW64" s="30" t="s">
        <v>1654</v>
      </c>
      <c r="AX64" s="30"/>
      <c r="AY64" s="30"/>
      <c r="AZ64" s="30"/>
      <c r="BA64" s="64"/>
      <c r="BB64" s="68"/>
      <c r="BC64" s="65"/>
      <c r="BD64" s="23"/>
    </row>
    <row r="65" spans="1:56" s="46" customFormat="1" ht="18.75" customHeight="1" x14ac:dyDescent="0.25">
      <c r="A65" s="26" t="s">
        <v>1617</v>
      </c>
      <c r="B65" s="47" t="s">
        <v>1618</v>
      </c>
      <c r="C65" s="40" t="s">
        <v>1619</v>
      </c>
      <c r="D65" s="48" t="s">
        <v>1619</v>
      </c>
      <c r="E65" s="48" t="s">
        <v>831</v>
      </c>
      <c r="F65" s="48" t="s">
        <v>778</v>
      </c>
      <c r="G65" s="41" t="s">
        <v>1490</v>
      </c>
      <c r="H65" s="30" t="s">
        <v>1647</v>
      </c>
      <c r="I65" s="42" t="s">
        <v>1572</v>
      </c>
      <c r="J65" s="42"/>
      <c r="K65" s="30" t="s">
        <v>1574</v>
      </c>
      <c r="L65" s="30"/>
      <c r="M65" s="30"/>
      <c r="N65" s="42">
        <v>0</v>
      </c>
      <c r="O65" s="26">
        <v>100</v>
      </c>
      <c r="P65" s="26">
        <v>0</v>
      </c>
      <c r="Q65" s="43" t="s">
        <v>1524</v>
      </c>
      <c r="R65" s="43" t="s">
        <v>842</v>
      </c>
      <c r="S65" s="44">
        <v>1</v>
      </c>
      <c r="T65" s="44">
        <v>7668417.8600000003</v>
      </c>
      <c r="U65" s="44"/>
      <c r="V65" s="44">
        <v>1</v>
      </c>
      <c r="W65" s="44">
        <v>11069727.1</v>
      </c>
      <c r="X65" s="44"/>
      <c r="Y65" s="44">
        <v>1</v>
      </c>
      <c r="Z65" s="44">
        <v>11457167.5485</v>
      </c>
      <c r="AA65" s="44"/>
      <c r="AB65" s="44">
        <v>1</v>
      </c>
      <c r="AC65" s="45">
        <v>11858168.4126975</v>
      </c>
      <c r="AD65" s="45"/>
      <c r="AE65" s="45">
        <v>1</v>
      </c>
      <c r="AF65" s="45">
        <v>12273204.307141911</v>
      </c>
      <c r="AG65" s="45"/>
      <c r="AH65" s="45"/>
      <c r="AI65" s="45"/>
      <c r="AJ65" s="45"/>
      <c r="AK65" s="44"/>
      <c r="AL65" s="45"/>
      <c r="AM65" s="45"/>
      <c r="AN65" s="45"/>
      <c r="AO65" s="45"/>
      <c r="AP65" s="45"/>
      <c r="AQ65" s="45"/>
      <c r="AR65" s="45"/>
      <c r="AS65" s="45"/>
      <c r="AT65" s="45">
        <f t="shared" si="7"/>
        <v>0</v>
      </c>
      <c r="AU65" s="45">
        <f t="shared" si="8"/>
        <v>0</v>
      </c>
      <c r="AV65" s="64">
        <v>2018</v>
      </c>
      <c r="AW65" s="30" t="s">
        <v>1655</v>
      </c>
      <c r="AX65" s="30"/>
      <c r="AY65" s="30"/>
      <c r="AZ65" s="30"/>
      <c r="BA65" s="64"/>
      <c r="BB65" s="68"/>
      <c r="BC65" s="65"/>
      <c r="BD65" s="23"/>
    </row>
    <row r="66" spans="1:56" s="127" customFormat="1" ht="18.75" customHeight="1" x14ac:dyDescent="0.25">
      <c r="A66" s="123" t="s">
        <v>1829</v>
      </c>
      <c r="B66" s="122" t="s">
        <v>1618</v>
      </c>
      <c r="C66" s="128" t="s">
        <v>1619</v>
      </c>
      <c r="D66" s="129" t="s">
        <v>1619</v>
      </c>
      <c r="E66" s="129" t="s">
        <v>831</v>
      </c>
      <c r="F66" s="129" t="s">
        <v>778</v>
      </c>
      <c r="G66" s="130" t="s">
        <v>1490</v>
      </c>
      <c r="H66" s="120" t="s">
        <v>1647</v>
      </c>
      <c r="I66" s="131" t="s">
        <v>1572</v>
      </c>
      <c r="J66" s="131"/>
      <c r="K66" s="120" t="s">
        <v>1574</v>
      </c>
      <c r="L66" s="120"/>
      <c r="M66" s="120"/>
      <c r="N66" s="131">
        <v>0</v>
      </c>
      <c r="O66" s="123">
        <v>100</v>
      </c>
      <c r="P66" s="123">
        <v>0</v>
      </c>
      <c r="Q66" s="132" t="s">
        <v>1524</v>
      </c>
      <c r="R66" s="132" t="s">
        <v>842</v>
      </c>
      <c r="S66" s="133">
        <v>1</v>
      </c>
      <c r="T66" s="133">
        <v>7668417.8600000003</v>
      </c>
      <c r="U66" s="133">
        <v>7668417.8600000003</v>
      </c>
      <c r="V66" s="133">
        <v>1</v>
      </c>
      <c r="W66" s="133">
        <v>11069727.1</v>
      </c>
      <c r="X66" s="133">
        <v>11069727.1</v>
      </c>
      <c r="Y66" s="133">
        <v>1</v>
      </c>
      <c r="Z66" s="113">
        <v>11662499.5485</v>
      </c>
      <c r="AA66" s="113">
        <v>11662499.5485</v>
      </c>
      <c r="AB66" s="133">
        <v>1</v>
      </c>
      <c r="AC66" s="111">
        <v>11858168.4126975</v>
      </c>
      <c r="AD66" s="111">
        <v>11858168.4126975</v>
      </c>
      <c r="AE66" s="111">
        <v>1</v>
      </c>
      <c r="AF66" s="111">
        <v>12273204.307141911</v>
      </c>
      <c r="AG66" s="111">
        <v>12273204.307141911</v>
      </c>
      <c r="AH66" s="111"/>
      <c r="AI66" s="111"/>
      <c r="AJ66" s="111"/>
      <c r="AK66" s="133"/>
      <c r="AL66" s="111"/>
      <c r="AM66" s="111"/>
      <c r="AN66" s="111"/>
      <c r="AO66" s="111"/>
      <c r="AP66" s="111"/>
      <c r="AQ66" s="111"/>
      <c r="AR66" s="111"/>
      <c r="AS66" s="111"/>
      <c r="AT66" s="111">
        <f t="shared" si="7"/>
        <v>54532017.228339419</v>
      </c>
      <c r="AU66" s="111">
        <f t="shared" si="8"/>
        <v>61075859.295740157</v>
      </c>
      <c r="AV66" s="190">
        <v>2020</v>
      </c>
      <c r="AW66" s="120" t="s">
        <v>1655</v>
      </c>
      <c r="AX66" s="120" t="s">
        <v>1655</v>
      </c>
      <c r="AY66" s="120"/>
      <c r="AZ66" s="120"/>
      <c r="BA66" s="123"/>
      <c r="BB66" s="124"/>
      <c r="BC66" s="125"/>
      <c r="BD66" s="126"/>
    </row>
    <row r="67" spans="1:56" s="46" customFormat="1" ht="18.75" customHeight="1" x14ac:dyDescent="0.25">
      <c r="A67" s="26" t="s">
        <v>1620</v>
      </c>
      <c r="B67" s="47" t="s">
        <v>1621</v>
      </c>
      <c r="C67" s="40" t="s">
        <v>1622</v>
      </c>
      <c r="D67" s="48" t="s">
        <v>1622</v>
      </c>
      <c r="E67" s="48" t="s">
        <v>831</v>
      </c>
      <c r="F67" s="48" t="s">
        <v>817</v>
      </c>
      <c r="G67" s="41" t="s">
        <v>1490</v>
      </c>
      <c r="H67" s="30" t="s">
        <v>1647</v>
      </c>
      <c r="I67" s="42" t="s">
        <v>1572</v>
      </c>
      <c r="J67" s="42"/>
      <c r="K67" s="30" t="s">
        <v>1574</v>
      </c>
      <c r="L67" s="30"/>
      <c r="M67" s="30"/>
      <c r="N67" s="42">
        <v>100</v>
      </c>
      <c r="O67" s="26">
        <v>0</v>
      </c>
      <c r="P67" s="26">
        <v>0</v>
      </c>
      <c r="Q67" s="43" t="s">
        <v>1524</v>
      </c>
      <c r="R67" s="43" t="s">
        <v>842</v>
      </c>
      <c r="S67" s="44">
        <v>1</v>
      </c>
      <c r="T67" s="44">
        <v>8500000</v>
      </c>
      <c r="U67" s="44">
        <v>8500000</v>
      </c>
      <c r="V67" s="44">
        <v>1</v>
      </c>
      <c r="W67" s="44">
        <v>22100000</v>
      </c>
      <c r="X67" s="44">
        <v>22100000</v>
      </c>
      <c r="Y67" s="44"/>
      <c r="Z67" s="44"/>
      <c r="AA67" s="44"/>
      <c r="AB67" s="44"/>
      <c r="AC67" s="45"/>
      <c r="AD67" s="45"/>
      <c r="AE67" s="45"/>
      <c r="AF67" s="45"/>
      <c r="AG67" s="45"/>
      <c r="AH67" s="45"/>
      <c r="AI67" s="45"/>
      <c r="AJ67" s="45"/>
      <c r="AK67" s="44"/>
      <c r="AL67" s="45"/>
      <c r="AM67" s="45"/>
      <c r="AN67" s="45"/>
      <c r="AO67" s="45"/>
      <c r="AP67" s="45"/>
      <c r="AQ67" s="45"/>
      <c r="AR67" s="45"/>
      <c r="AS67" s="45"/>
      <c r="AT67" s="45">
        <f t="shared" si="7"/>
        <v>30600000</v>
      </c>
      <c r="AU67" s="45">
        <f t="shared" si="8"/>
        <v>34272000</v>
      </c>
      <c r="AV67" s="64">
        <v>2018</v>
      </c>
      <c r="AW67" s="30" t="s">
        <v>1656</v>
      </c>
      <c r="AX67" s="30"/>
      <c r="AY67" s="30"/>
      <c r="AZ67" s="30"/>
      <c r="BA67" s="64"/>
      <c r="BB67" s="68"/>
      <c r="BC67" s="65"/>
      <c r="BD67" s="23"/>
    </row>
    <row r="68" spans="1:56" s="46" customFormat="1" ht="18.75" customHeight="1" x14ac:dyDescent="0.25">
      <c r="A68" s="26" t="s">
        <v>1623</v>
      </c>
      <c r="B68" s="47" t="s">
        <v>1624</v>
      </c>
      <c r="C68" s="40" t="s">
        <v>1625</v>
      </c>
      <c r="D68" s="48" t="s">
        <v>1625</v>
      </c>
      <c r="E68" s="48" t="s">
        <v>831</v>
      </c>
      <c r="F68" s="48" t="s">
        <v>1641</v>
      </c>
      <c r="G68" s="41" t="s">
        <v>1490</v>
      </c>
      <c r="H68" s="30" t="s">
        <v>1646</v>
      </c>
      <c r="I68" s="42" t="s">
        <v>1572</v>
      </c>
      <c r="J68" s="42"/>
      <c r="K68" s="30" t="s">
        <v>1574</v>
      </c>
      <c r="L68" s="30"/>
      <c r="M68" s="30"/>
      <c r="N68" s="42">
        <v>0</v>
      </c>
      <c r="O68" s="26">
        <v>100</v>
      </c>
      <c r="P68" s="26">
        <v>0</v>
      </c>
      <c r="Q68" s="43" t="s">
        <v>1524</v>
      </c>
      <c r="R68" s="43" t="s">
        <v>842</v>
      </c>
      <c r="S68" s="44">
        <v>1</v>
      </c>
      <c r="T68" s="44">
        <v>1500000</v>
      </c>
      <c r="U68" s="44">
        <v>1500000</v>
      </c>
      <c r="V68" s="44">
        <v>1</v>
      </c>
      <c r="W68" s="44">
        <v>126500000</v>
      </c>
      <c r="X68" s="44">
        <v>126500000</v>
      </c>
      <c r="Y68" s="44"/>
      <c r="Z68" s="44"/>
      <c r="AA68" s="44"/>
      <c r="AB68" s="44"/>
      <c r="AC68" s="45"/>
      <c r="AD68" s="45"/>
      <c r="AE68" s="45"/>
      <c r="AF68" s="45"/>
      <c r="AG68" s="45"/>
      <c r="AH68" s="45"/>
      <c r="AI68" s="45"/>
      <c r="AJ68" s="45"/>
      <c r="AK68" s="44"/>
      <c r="AL68" s="45"/>
      <c r="AM68" s="45"/>
      <c r="AN68" s="45"/>
      <c r="AO68" s="45"/>
      <c r="AP68" s="45"/>
      <c r="AQ68" s="45"/>
      <c r="AR68" s="45"/>
      <c r="AS68" s="45"/>
      <c r="AT68" s="45">
        <f t="shared" si="7"/>
        <v>128000000</v>
      </c>
      <c r="AU68" s="45">
        <f t="shared" si="8"/>
        <v>143360000</v>
      </c>
      <c r="AV68" s="64">
        <v>2018</v>
      </c>
      <c r="AW68" s="30" t="s">
        <v>1657</v>
      </c>
      <c r="AX68" s="30"/>
      <c r="AY68" s="30"/>
      <c r="AZ68" s="30"/>
      <c r="BA68" s="64"/>
      <c r="BB68" s="68"/>
      <c r="BC68" s="65"/>
      <c r="BD68" s="23"/>
    </row>
    <row r="69" spans="1:56" s="46" customFormat="1" ht="18.75" customHeight="1" x14ac:dyDescent="0.25">
      <c r="A69" s="26" t="s">
        <v>1626</v>
      </c>
      <c r="B69" s="47" t="s">
        <v>1627</v>
      </c>
      <c r="C69" s="40" t="s">
        <v>1628</v>
      </c>
      <c r="D69" s="48" t="s">
        <v>1628</v>
      </c>
      <c r="E69" s="48" t="s">
        <v>825</v>
      </c>
      <c r="F69" s="48"/>
      <c r="G69" s="41" t="s">
        <v>1490</v>
      </c>
      <c r="H69" s="30" t="s">
        <v>1571</v>
      </c>
      <c r="I69" s="42" t="s">
        <v>1572</v>
      </c>
      <c r="J69" s="42"/>
      <c r="K69" s="30" t="s">
        <v>1578</v>
      </c>
      <c r="L69" s="30"/>
      <c r="M69" s="30"/>
      <c r="N69" s="42">
        <v>0</v>
      </c>
      <c r="O69" s="26">
        <v>100</v>
      </c>
      <c r="P69" s="26">
        <v>0</v>
      </c>
      <c r="Q69" s="43" t="s">
        <v>1524</v>
      </c>
      <c r="R69" s="43" t="s">
        <v>842</v>
      </c>
      <c r="S69" s="44">
        <v>1</v>
      </c>
      <c r="T69" s="44">
        <v>25000000</v>
      </c>
      <c r="U69" s="44">
        <v>25000000</v>
      </c>
      <c r="V69" s="44">
        <v>1</v>
      </c>
      <c r="W69" s="44">
        <v>172666340</v>
      </c>
      <c r="X69" s="44">
        <v>172666340</v>
      </c>
      <c r="Y69" s="44">
        <v>1</v>
      </c>
      <c r="Z69" s="44">
        <v>215665350</v>
      </c>
      <c r="AA69" s="44">
        <v>215665350</v>
      </c>
      <c r="AB69" s="44">
        <v>1</v>
      </c>
      <c r="AC69" s="45">
        <v>90665350</v>
      </c>
      <c r="AD69" s="45">
        <v>90665350</v>
      </c>
      <c r="AE69" s="45">
        <v>1</v>
      </c>
      <c r="AF69" s="45">
        <v>19189800</v>
      </c>
      <c r="AG69" s="45">
        <v>19189800</v>
      </c>
      <c r="AH69" s="45"/>
      <c r="AI69" s="45"/>
      <c r="AJ69" s="45"/>
      <c r="AK69" s="44"/>
      <c r="AL69" s="45"/>
      <c r="AM69" s="45"/>
      <c r="AN69" s="45"/>
      <c r="AO69" s="45"/>
      <c r="AP69" s="45"/>
      <c r="AQ69" s="45"/>
      <c r="AR69" s="45"/>
      <c r="AS69" s="45"/>
      <c r="AT69" s="45">
        <f t="shared" si="7"/>
        <v>523186840</v>
      </c>
      <c r="AU69" s="45">
        <f t="shared" si="8"/>
        <v>585969260.80000007</v>
      </c>
      <c r="AV69" s="64">
        <v>2018</v>
      </c>
      <c r="AW69" s="30" t="s">
        <v>1658</v>
      </c>
      <c r="AX69" s="30"/>
      <c r="AY69" s="30"/>
      <c r="AZ69" s="30"/>
      <c r="BA69" s="64"/>
      <c r="BB69" s="68"/>
      <c r="BC69" s="65"/>
      <c r="BD69" s="23"/>
    </row>
    <row r="70" spans="1:56" s="46" customFormat="1" ht="18.75" customHeight="1" x14ac:dyDescent="0.25">
      <c r="A70" s="26" t="s">
        <v>1629</v>
      </c>
      <c r="B70" s="47" t="s">
        <v>1630</v>
      </c>
      <c r="C70" s="40" t="s">
        <v>1631</v>
      </c>
      <c r="D70" s="48" t="s">
        <v>1631</v>
      </c>
      <c r="E70" s="48" t="s">
        <v>831</v>
      </c>
      <c r="F70" s="48" t="s">
        <v>736</v>
      </c>
      <c r="G70" s="41" t="s">
        <v>1490</v>
      </c>
      <c r="H70" s="30" t="s">
        <v>1644</v>
      </c>
      <c r="I70" s="42" t="s">
        <v>1572</v>
      </c>
      <c r="J70" s="42"/>
      <c r="K70" s="30" t="s">
        <v>1578</v>
      </c>
      <c r="L70" s="30"/>
      <c r="M70" s="30"/>
      <c r="N70" s="42">
        <v>0</v>
      </c>
      <c r="O70" s="26">
        <v>100</v>
      </c>
      <c r="P70" s="26">
        <v>0</v>
      </c>
      <c r="Q70" s="43" t="s">
        <v>1524</v>
      </c>
      <c r="R70" s="43" t="s">
        <v>842</v>
      </c>
      <c r="S70" s="44"/>
      <c r="T70" s="44"/>
      <c r="U70" s="44"/>
      <c r="V70" s="44">
        <v>1</v>
      </c>
      <c r="W70" s="44">
        <v>238428.6</v>
      </c>
      <c r="X70" s="44">
        <v>238428.6</v>
      </c>
      <c r="Y70" s="44">
        <v>1</v>
      </c>
      <c r="Z70" s="44">
        <v>257751</v>
      </c>
      <c r="AA70" s="44">
        <v>257751</v>
      </c>
      <c r="AB70" s="44">
        <v>1</v>
      </c>
      <c r="AC70" s="45">
        <v>278143</v>
      </c>
      <c r="AD70" s="45">
        <v>278143</v>
      </c>
      <c r="AE70" s="45">
        <v>1</v>
      </c>
      <c r="AF70" s="45">
        <v>300429</v>
      </c>
      <c r="AG70" s="45">
        <v>300429</v>
      </c>
      <c r="AH70" s="45"/>
      <c r="AI70" s="45"/>
      <c r="AJ70" s="45"/>
      <c r="AK70" s="44"/>
      <c r="AL70" s="45"/>
      <c r="AM70" s="45"/>
      <c r="AN70" s="45"/>
      <c r="AO70" s="45"/>
      <c r="AP70" s="45"/>
      <c r="AQ70" s="45"/>
      <c r="AR70" s="45"/>
      <c r="AS70" s="45"/>
      <c r="AT70" s="45">
        <f t="shared" si="7"/>
        <v>1074751.6000000001</v>
      </c>
      <c r="AU70" s="45">
        <f t="shared" si="8"/>
        <v>1203721.7920000001</v>
      </c>
      <c r="AV70" s="64">
        <v>2018</v>
      </c>
      <c r="AW70" s="30" t="s">
        <v>1659</v>
      </c>
      <c r="AX70" s="30"/>
      <c r="AY70" s="30"/>
      <c r="AZ70" s="30"/>
      <c r="BA70" s="64"/>
      <c r="BB70" s="68"/>
      <c r="BC70" s="65"/>
      <c r="BD70" s="23"/>
    </row>
    <row r="71" spans="1:56" s="46" customFormat="1" ht="18.75" customHeight="1" x14ac:dyDescent="0.25">
      <c r="A71" s="26" t="s">
        <v>1632</v>
      </c>
      <c r="B71" s="47" t="s">
        <v>1633</v>
      </c>
      <c r="C71" s="40" t="s">
        <v>1634</v>
      </c>
      <c r="D71" s="48" t="s">
        <v>1640</v>
      </c>
      <c r="E71" s="48" t="s">
        <v>831</v>
      </c>
      <c r="F71" s="48" t="s">
        <v>799</v>
      </c>
      <c r="G71" s="41" t="s">
        <v>1490</v>
      </c>
      <c r="H71" s="30" t="s">
        <v>1571</v>
      </c>
      <c r="I71" s="42" t="s">
        <v>1572</v>
      </c>
      <c r="J71" s="42"/>
      <c r="K71" s="30" t="s">
        <v>1576</v>
      </c>
      <c r="L71" s="30"/>
      <c r="M71" s="30"/>
      <c r="N71" s="42">
        <v>0</v>
      </c>
      <c r="O71" s="26">
        <v>100</v>
      </c>
      <c r="P71" s="26">
        <v>0</v>
      </c>
      <c r="Q71" s="43" t="s">
        <v>1524</v>
      </c>
      <c r="R71" s="43" t="s">
        <v>842</v>
      </c>
      <c r="S71" s="44">
        <v>1</v>
      </c>
      <c r="T71" s="44">
        <v>100000000</v>
      </c>
      <c r="U71" s="44">
        <v>100000000</v>
      </c>
      <c r="V71" s="44">
        <v>1</v>
      </c>
      <c r="W71" s="44">
        <v>150000000</v>
      </c>
      <c r="X71" s="44">
        <v>150000000</v>
      </c>
      <c r="Y71" s="44">
        <v>1</v>
      </c>
      <c r="Z71" s="44">
        <v>150000000</v>
      </c>
      <c r="AA71" s="44">
        <v>150000000</v>
      </c>
      <c r="AB71" s="44"/>
      <c r="AC71" s="45"/>
      <c r="AD71" s="45"/>
      <c r="AE71" s="45"/>
      <c r="AF71" s="45"/>
      <c r="AG71" s="45"/>
      <c r="AH71" s="45"/>
      <c r="AI71" s="45"/>
      <c r="AJ71" s="45"/>
      <c r="AK71" s="44"/>
      <c r="AL71" s="45"/>
      <c r="AM71" s="45"/>
      <c r="AN71" s="45"/>
      <c r="AO71" s="45"/>
      <c r="AP71" s="45"/>
      <c r="AQ71" s="45"/>
      <c r="AR71" s="45"/>
      <c r="AS71" s="45"/>
      <c r="AT71" s="45">
        <f t="shared" si="7"/>
        <v>400000000</v>
      </c>
      <c r="AU71" s="45">
        <f t="shared" si="8"/>
        <v>448000000.00000006</v>
      </c>
      <c r="AV71" s="64">
        <v>2018</v>
      </c>
      <c r="AW71" s="30" t="s">
        <v>1660</v>
      </c>
      <c r="AX71" s="30"/>
      <c r="AY71" s="30"/>
      <c r="AZ71" s="30"/>
      <c r="BA71" s="64"/>
      <c r="BB71" s="68"/>
      <c r="BC71" s="65"/>
      <c r="BD71" s="23"/>
    </row>
    <row r="72" spans="1:56" s="165" customFormat="1" ht="18.75" customHeight="1" x14ac:dyDescent="0.25">
      <c r="A72" s="170" t="s">
        <v>1635</v>
      </c>
      <c r="B72" s="183" t="s">
        <v>1636</v>
      </c>
      <c r="C72" s="183" t="s">
        <v>1637</v>
      </c>
      <c r="D72" s="170" t="s">
        <v>1637</v>
      </c>
      <c r="E72" s="170" t="s">
        <v>831</v>
      </c>
      <c r="F72" s="170" t="s">
        <v>768</v>
      </c>
      <c r="G72" s="169" t="s">
        <v>1490</v>
      </c>
      <c r="H72" s="168" t="s">
        <v>1645</v>
      </c>
      <c r="I72" s="170" t="s">
        <v>1572</v>
      </c>
      <c r="J72" s="170"/>
      <c r="K72" s="168" t="s">
        <v>1649</v>
      </c>
      <c r="L72" s="168"/>
      <c r="M72" s="168"/>
      <c r="N72" s="170">
        <v>0</v>
      </c>
      <c r="O72" s="170">
        <v>100</v>
      </c>
      <c r="P72" s="170">
        <v>0</v>
      </c>
      <c r="Q72" s="168" t="s">
        <v>1524</v>
      </c>
      <c r="R72" s="168" t="s">
        <v>842</v>
      </c>
      <c r="S72" s="167">
        <v>1</v>
      </c>
      <c r="T72" s="167">
        <v>9808302.4100000001</v>
      </c>
      <c r="U72" s="167"/>
      <c r="V72" s="167">
        <v>1</v>
      </c>
      <c r="W72" s="167">
        <v>60358770.600000001</v>
      </c>
      <c r="X72" s="167"/>
      <c r="Y72" s="167">
        <v>1</v>
      </c>
      <c r="Z72" s="167">
        <v>0</v>
      </c>
      <c r="AA72" s="167"/>
      <c r="AB72" s="167">
        <v>1</v>
      </c>
      <c r="AC72" s="167">
        <v>0</v>
      </c>
      <c r="AD72" s="167"/>
      <c r="AE72" s="167"/>
      <c r="AF72" s="167"/>
      <c r="AG72" s="167"/>
      <c r="AH72" s="167"/>
      <c r="AI72" s="167"/>
      <c r="AJ72" s="167"/>
      <c r="AK72" s="167"/>
      <c r="AL72" s="167"/>
      <c r="AM72" s="167"/>
      <c r="AN72" s="167"/>
      <c r="AO72" s="167"/>
      <c r="AP72" s="167"/>
      <c r="AQ72" s="167"/>
      <c r="AR72" s="167"/>
      <c r="AS72" s="167"/>
      <c r="AT72" s="167">
        <f t="shared" si="7"/>
        <v>0</v>
      </c>
      <c r="AU72" s="167">
        <f t="shared" si="8"/>
        <v>0</v>
      </c>
      <c r="AV72" s="184">
        <v>2018</v>
      </c>
      <c r="AW72" s="168" t="s">
        <v>1661</v>
      </c>
      <c r="AX72" s="168"/>
      <c r="AY72" s="168"/>
      <c r="AZ72" s="168"/>
      <c r="BA72" s="184"/>
      <c r="BB72" s="186"/>
      <c r="BC72" s="187"/>
      <c r="BD72" s="185"/>
    </row>
    <row r="73" spans="1:56" s="46" customFormat="1" ht="18.75" customHeight="1" x14ac:dyDescent="0.25">
      <c r="A73" s="26" t="s">
        <v>1638</v>
      </c>
      <c r="B73" s="47" t="s">
        <v>1621</v>
      </c>
      <c r="C73" s="40" t="s">
        <v>1622</v>
      </c>
      <c r="D73" s="48" t="s">
        <v>1622</v>
      </c>
      <c r="E73" s="48" t="s">
        <v>831</v>
      </c>
      <c r="F73" s="48" t="s">
        <v>817</v>
      </c>
      <c r="G73" s="41" t="s">
        <v>1490</v>
      </c>
      <c r="H73" s="30" t="s">
        <v>1644</v>
      </c>
      <c r="I73" s="42" t="s">
        <v>1572</v>
      </c>
      <c r="J73" s="42"/>
      <c r="K73" s="30" t="s">
        <v>1576</v>
      </c>
      <c r="L73" s="30"/>
      <c r="M73" s="30"/>
      <c r="N73" s="42">
        <v>100</v>
      </c>
      <c r="O73" s="26">
        <v>0</v>
      </c>
      <c r="P73" s="26">
        <v>0</v>
      </c>
      <c r="Q73" s="43" t="s">
        <v>1524</v>
      </c>
      <c r="R73" s="43" t="s">
        <v>842</v>
      </c>
      <c r="S73" s="44"/>
      <c r="T73" s="44"/>
      <c r="U73" s="44"/>
      <c r="V73" s="44">
        <v>1</v>
      </c>
      <c r="W73" s="44">
        <v>36000000</v>
      </c>
      <c r="X73" s="44">
        <v>36000000</v>
      </c>
      <c r="Y73" s="44">
        <v>1</v>
      </c>
      <c r="Z73" s="44">
        <v>18000000</v>
      </c>
      <c r="AA73" s="44">
        <v>18000000</v>
      </c>
      <c r="AB73" s="44"/>
      <c r="AC73" s="45"/>
      <c r="AD73" s="45"/>
      <c r="AE73" s="45"/>
      <c r="AF73" s="45"/>
      <c r="AG73" s="45"/>
      <c r="AH73" s="45"/>
      <c r="AI73" s="45"/>
      <c r="AJ73" s="45"/>
      <c r="AK73" s="44"/>
      <c r="AL73" s="45"/>
      <c r="AM73" s="45"/>
      <c r="AN73" s="45"/>
      <c r="AO73" s="45"/>
      <c r="AP73" s="45"/>
      <c r="AQ73" s="45"/>
      <c r="AR73" s="45"/>
      <c r="AS73" s="45"/>
      <c r="AT73" s="45">
        <f t="shared" si="7"/>
        <v>54000000</v>
      </c>
      <c r="AU73" s="45">
        <f t="shared" si="8"/>
        <v>60480000.000000007</v>
      </c>
      <c r="AV73" s="64">
        <v>2018</v>
      </c>
      <c r="AW73" s="30" t="s">
        <v>1662</v>
      </c>
      <c r="AX73" s="30"/>
      <c r="AY73" s="30"/>
      <c r="AZ73" s="30"/>
      <c r="BA73" s="64"/>
      <c r="BB73" s="68"/>
      <c r="BC73" s="65"/>
      <c r="BD73" s="23"/>
    </row>
    <row r="74" spans="1:56" s="46" customFormat="1" ht="18.75" customHeight="1" x14ac:dyDescent="0.25">
      <c r="A74" s="26" t="s">
        <v>1705</v>
      </c>
      <c r="B74" s="47" t="s">
        <v>1506</v>
      </c>
      <c r="C74" s="40" t="s">
        <v>1507</v>
      </c>
      <c r="D74" s="48" t="s">
        <v>1507</v>
      </c>
      <c r="E74" s="48" t="s">
        <v>831</v>
      </c>
      <c r="F74" s="48" t="s">
        <v>823</v>
      </c>
      <c r="G74" s="41" t="s">
        <v>1490</v>
      </c>
      <c r="H74" s="30" t="s">
        <v>1743</v>
      </c>
      <c r="I74" s="42" t="s">
        <v>1747</v>
      </c>
      <c r="J74" s="42"/>
      <c r="K74" s="30" t="s">
        <v>1578</v>
      </c>
      <c r="L74" s="30"/>
      <c r="M74" s="30"/>
      <c r="N74" s="42">
        <v>0</v>
      </c>
      <c r="O74" s="26">
        <v>100</v>
      </c>
      <c r="P74" s="26">
        <v>0</v>
      </c>
      <c r="Q74" s="43" t="s">
        <v>1524</v>
      </c>
      <c r="R74" s="43" t="s">
        <v>842</v>
      </c>
      <c r="S74" s="44"/>
      <c r="T74" s="44"/>
      <c r="U74" s="44"/>
      <c r="V74" s="44">
        <v>1</v>
      </c>
      <c r="W74" s="44">
        <v>22164295</v>
      </c>
      <c r="X74" s="44">
        <v>20192857.140000001</v>
      </c>
      <c r="Y74" s="44">
        <v>1</v>
      </c>
      <c r="Z74" s="44">
        <v>25114296</v>
      </c>
      <c r="AA74" s="44">
        <v>25114285.710000001</v>
      </c>
      <c r="AB74" s="44">
        <v>1</v>
      </c>
      <c r="AC74" s="45">
        <v>20046839.289999999</v>
      </c>
      <c r="AD74" s="45">
        <v>20046839.289999999</v>
      </c>
      <c r="AE74" s="45">
        <v>1</v>
      </c>
      <c r="AF74" s="45">
        <v>10548000</v>
      </c>
      <c r="AG74" s="45">
        <v>10364785.720000001</v>
      </c>
      <c r="AH74" s="45"/>
      <c r="AI74" s="45"/>
      <c r="AJ74" s="45"/>
      <c r="AK74" s="44"/>
      <c r="AL74" s="45"/>
      <c r="AM74" s="45"/>
      <c r="AN74" s="45"/>
      <c r="AO74" s="45"/>
      <c r="AP74" s="45"/>
      <c r="AQ74" s="45"/>
      <c r="AR74" s="45"/>
      <c r="AS74" s="45"/>
      <c r="AT74" s="45">
        <f t="shared" si="7"/>
        <v>75718767.859999999</v>
      </c>
      <c r="AU74" s="45">
        <f t="shared" si="8"/>
        <v>84805020.003200009</v>
      </c>
      <c r="AV74" s="64">
        <v>2019</v>
      </c>
      <c r="AW74" s="30" t="s">
        <v>1762</v>
      </c>
      <c r="AX74" s="30"/>
      <c r="AY74" s="30"/>
      <c r="AZ74" s="30"/>
      <c r="BA74" s="64"/>
      <c r="BB74" s="68"/>
      <c r="BC74" s="65"/>
      <c r="BD74" s="23"/>
    </row>
    <row r="75" spans="1:56" s="46" customFormat="1" ht="24" customHeight="1" x14ac:dyDescent="0.25">
      <c r="A75" s="26" t="s">
        <v>1706</v>
      </c>
      <c r="B75" s="47" t="s">
        <v>1707</v>
      </c>
      <c r="C75" s="40" t="s">
        <v>1708</v>
      </c>
      <c r="D75" s="48" t="s">
        <v>1708</v>
      </c>
      <c r="E75" s="48" t="s">
        <v>831</v>
      </c>
      <c r="F75" s="48" t="s">
        <v>799</v>
      </c>
      <c r="G75" s="41" t="s">
        <v>1490</v>
      </c>
      <c r="H75" s="30" t="s">
        <v>1744</v>
      </c>
      <c r="I75" s="42" t="s">
        <v>1747</v>
      </c>
      <c r="J75" s="42"/>
      <c r="K75" s="30" t="s">
        <v>1578</v>
      </c>
      <c r="L75" s="30"/>
      <c r="M75" s="30"/>
      <c r="N75" s="42">
        <v>0</v>
      </c>
      <c r="O75" s="26">
        <v>100</v>
      </c>
      <c r="P75" s="26">
        <v>0</v>
      </c>
      <c r="Q75" s="43" t="s">
        <v>1524</v>
      </c>
      <c r="R75" s="43" t="s">
        <v>842</v>
      </c>
      <c r="S75" s="44"/>
      <c r="T75" s="44"/>
      <c r="U75" s="44"/>
      <c r="V75" s="44">
        <v>1</v>
      </c>
      <c r="W75" s="44">
        <v>8254000</v>
      </c>
      <c r="X75" s="44">
        <v>8254000</v>
      </c>
      <c r="Y75" s="44">
        <v>1</v>
      </c>
      <c r="Z75" s="44">
        <v>9024000</v>
      </c>
      <c r="AA75" s="44">
        <v>9024000</v>
      </c>
      <c r="AB75" s="44">
        <v>1</v>
      </c>
      <c r="AC75" s="45">
        <v>9024000</v>
      </c>
      <c r="AD75" s="45">
        <v>9024000</v>
      </c>
      <c r="AE75" s="45">
        <v>1</v>
      </c>
      <c r="AF75" s="45">
        <v>9024000</v>
      </c>
      <c r="AG75" s="45">
        <v>9024000</v>
      </c>
      <c r="AH75" s="45"/>
      <c r="AI75" s="45"/>
      <c r="AJ75" s="45"/>
      <c r="AK75" s="44"/>
      <c r="AL75" s="45"/>
      <c r="AM75" s="45"/>
      <c r="AN75" s="45"/>
      <c r="AO75" s="45"/>
      <c r="AP75" s="45"/>
      <c r="AQ75" s="45"/>
      <c r="AR75" s="45"/>
      <c r="AS75" s="45"/>
      <c r="AT75" s="45">
        <f t="shared" si="7"/>
        <v>35326000</v>
      </c>
      <c r="AU75" s="45">
        <f t="shared" si="8"/>
        <v>39565120.000000007</v>
      </c>
      <c r="AV75" s="64">
        <v>2019</v>
      </c>
      <c r="AW75" s="30" t="s">
        <v>1763</v>
      </c>
      <c r="AX75" s="30"/>
      <c r="AY75" s="30"/>
      <c r="AZ75" s="30"/>
      <c r="BA75" s="64"/>
      <c r="BB75" s="68"/>
      <c r="BC75" s="65"/>
      <c r="BD75" s="23"/>
    </row>
    <row r="76" spans="1:56" s="46" customFormat="1" ht="18.75" customHeight="1" x14ac:dyDescent="0.25">
      <c r="A76" s="26" t="s">
        <v>1709</v>
      </c>
      <c r="B76" s="47" t="s">
        <v>1607</v>
      </c>
      <c r="C76" s="40" t="s">
        <v>1608</v>
      </c>
      <c r="D76" s="48" t="s">
        <v>1639</v>
      </c>
      <c r="E76" s="48" t="s">
        <v>831</v>
      </c>
      <c r="F76" s="48" t="s">
        <v>1741</v>
      </c>
      <c r="G76" s="41" t="s">
        <v>1490</v>
      </c>
      <c r="H76" s="30" t="s">
        <v>1575</v>
      </c>
      <c r="I76" s="42" t="s">
        <v>1748</v>
      </c>
      <c r="J76" s="42"/>
      <c r="K76" s="30"/>
      <c r="L76" s="30" t="s">
        <v>1745</v>
      </c>
      <c r="M76" s="30" t="s">
        <v>1700</v>
      </c>
      <c r="N76" s="42">
        <v>100</v>
      </c>
      <c r="O76" s="26">
        <v>0</v>
      </c>
      <c r="P76" s="26">
        <v>0</v>
      </c>
      <c r="Q76" s="43" t="s">
        <v>1757</v>
      </c>
      <c r="R76" s="43" t="s">
        <v>842</v>
      </c>
      <c r="S76" s="44"/>
      <c r="T76" s="44"/>
      <c r="U76" s="44"/>
      <c r="V76" s="44">
        <v>7</v>
      </c>
      <c r="W76" s="44">
        <v>4000000</v>
      </c>
      <c r="X76" s="44">
        <v>28000000</v>
      </c>
      <c r="Y76" s="44">
        <v>7</v>
      </c>
      <c r="Z76" s="44">
        <v>9000000</v>
      </c>
      <c r="AA76" s="44">
        <v>63000000</v>
      </c>
      <c r="AB76" s="44">
        <v>7</v>
      </c>
      <c r="AC76" s="45">
        <v>3000000</v>
      </c>
      <c r="AD76" s="45">
        <v>21000000</v>
      </c>
      <c r="AE76" s="45"/>
      <c r="AF76" s="45"/>
      <c r="AG76" s="45"/>
      <c r="AH76" s="45"/>
      <c r="AI76" s="45"/>
      <c r="AJ76" s="45"/>
      <c r="AK76" s="44"/>
      <c r="AL76" s="45"/>
      <c r="AM76" s="45"/>
      <c r="AN76" s="45"/>
      <c r="AO76" s="45"/>
      <c r="AP76" s="45"/>
      <c r="AQ76" s="45"/>
      <c r="AR76" s="45"/>
      <c r="AS76" s="45"/>
      <c r="AT76" s="45">
        <f t="shared" si="7"/>
        <v>112000000</v>
      </c>
      <c r="AU76" s="45">
        <f t="shared" si="8"/>
        <v>125440000.00000001</v>
      </c>
      <c r="AV76" s="64">
        <v>2019</v>
      </c>
      <c r="AW76" s="30" t="s">
        <v>1764</v>
      </c>
      <c r="AX76" s="30"/>
      <c r="AY76" s="30"/>
      <c r="AZ76" s="30"/>
      <c r="BA76" s="64"/>
      <c r="BB76" s="68"/>
      <c r="BC76" s="65"/>
      <c r="BD76" s="23"/>
    </row>
    <row r="77" spans="1:56" s="127" customFormat="1" ht="18.75" customHeight="1" x14ac:dyDescent="0.25">
      <c r="A77" s="123" t="s">
        <v>1610</v>
      </c>
      <c r="B77" s="122" t="s">
        <v>1607</v>
      </c>
      <c r="C77" s="128" t="s">
        <v>1608</v>
      </c>
      <c r="D77" s="129" t="s">
        <v>1639</v>
      </c>
      <c r="E77" s="129" t="s">
        <v>831</v>
      </c>
      <c r="F77" s="129" t="s">
        <v>1741</v>
      </c>
      <c r="G77" s="130" t="s">
        <v>1490</v>
      </c>
      <c r="H77" s="120" t="s">
        <v>1575</v>
      </c>
      <c r="I77" s="131" t="s">
        <v>1748</v>
      </c>
      <c r="J77" s="131"/>
      <c r="K77" s="120"/>
      <c r="L77" s="120" t="s">
        <v>1745</v>
      </c>
      <c r="M77" s="134" t="s">
        <v>1825</v>
      </c>
      <c r="N77" s="131">
        <v>100</v>
      </c>
      <c r="O77" s="123">
        <v>0</v>
      </c>
      <c r="P77" s="123">
        <v>0</v>
      </c>
      <c r="Q77" s="132" t="s">
        <v>1757</v>
      </c>
      <c r="R77" s="132" t="s">
        <v>842</v>
      </c>
      <c r="S77" s="133"/>
      <c r="T77" s="133"/>
      <c r="U77" s="133"/>
      <c r="V77" s="133">
        <v>7</v>
      </c>
      <c r="W77" s="113">
        <v>3858511.43</v>
      </c>
      <c r="X77" s="133">
        <v>27009580</v>
      </c>
      <c r="Y77" s="133">
        <v>7</v>
      </c>
      <c r="Z77" s="113">
        <v>5032841</v>
      </c>
      <c r="AA77" s="133">
        <v>35229887</v>
      </c>
      <c r="AB77" s="133">
        <v>7</v>
      </c>
      <c r="AC77" s="189">
        <v>5871647.5700000003</v>
      </c>
      <c r="AD77" s="111">
        <v>41101533</v>
      </c>
      <c r="AE77" s="111"/>
      <c r="AF77" s="111"/>
      <c r="AG77" s="111"/>
      <c r="AH77" s="111"/>
      <c r="AI77" s="111"/>
      <c r="AJ77" s="111"/>
      <c r="AK77" s="133"/>
      <c r="AL77" s="111"/>
      <c r="AM77" s="111"/>
      <c r="AN77" s="111"/>
      <c r="AO77" s="111"/>
      <c r="AP77" s="111"/>
      <c r="AQ77" s="111"/>
      <c r="AR77" s="111"/>
      <c r="AS77" s="111"/>
      <c r="AT77" s="111">
        <f t="shared" ref="AT77" si="9">U77+X77+AA77+AD77+AG77+AJ77+AM77+AP77+AS77</f>
        <v>103341000</v>
      </c>
      <c r="AU77" s="111">
        <f t="shared" ref="AU77" si="10">AT77*1.12</f>
        <v>115741920.00000001</v>
      </c>
      <c r="AV77" s="190">
        <v>2020</v>
      </c>
      <c r="AW77" s="120" t="s">
        <v>1764</v>
      </c>
      <c r="AX77" s="120"/>
      <c r="AY77" s="120"/>
      <c r="AZ77" s="120"/>
      <c r="BA77" s="123"/>
      <c r="BB77" s="124"/>
      <c r="BC77" s="125"/>
      <c r="BD77" s="126"/>
    </row>
    <row r="78" spans="1:56" s="46" customFormat="1" ht="18.75" customHeight="1" x14ac:dyDescent="0.25">
      <c r="A78" s="26" t="s">
        <v>1710</v>
      </c>
      <c r="B78" s="47" t="s">
        <v>1711</v>
      </c>
      <c r="C78" s="40" t="s">
        <v>1712</v>
      </c>
      <c r="D78" s="48" t="s">
        <v>1713</v>
      </c>
      <c r="E78" s="48" t="s">
        <v>831</v>
      </c>
      <c r="F78" s="48" t="s">
        <v>778</v>
      </c>
      <c r="G78" s="41" t="s">
        <v>1490</v>
      </c>
      <c r="H78" s="30" t="s">
        <v>1575</v>
      </c>
      <c r="I78" s="42" t="s">
        <v>1521</v>
      </c>
      <c r="J78" s="42"/>
      <c r="K78" s="30" t="s">
        <v>1576</v>
      </c>
      <c r="L78" s="30"/>
      <c r="M78" s="30"/>
      <c r="N78" s="42">
        <v>0</v>
      </c>
      <c r="O78" s="26">
        <v>100</v>
      </c>
      <c r="P78" s="26">
        <v>0</v>
      </c>
      <c r="Q78" s="43" t="s">
        <v>1524</v>
      </c>
      <c r="R78" s="43" t="s">
        <v>842</v>
      </c>
      <c r="S78" s="44"/>
      <c r="T78" s="44"/>
      <c r="U78" s="44"/>
      <c r="V78" s="44">
        <v>1</v>
      </c>
      <c r="W78" s="44">
        <v>14100000</v>
      </c>
      <c r="X78" s="44">
        <v>14100000</v>
      </c>
      <c r="Y78" s="44">
        <v>1</v>
      </c>
      <c r="Z78" s="44">
        <v>5400000</v>
      </c>
      <c r="AA78" s="44">
        <v>5400000</v>
      </c>
      <c r="AB78" s="44"/>
      <c r="AC78" s="45"/>
      <c r="AD78" s="45"/>
      <c r="AE78" s="45"/>
      <c r="AF78" s="45"/>
      <c r="AG78" s="45"/>
      <c r="AH78" s="45"/>
      <c r="AI78" s="45"/>
      <c r="AJ78" s="45"/>
      <c r="AK78" s="44"/>
      <c r="AL78" s="45"/>
      <c r="AM78" s="45"/>
      <c r="AN78" s="45"/>
      <c r="AO78" s="45"/>
      <c r="AP78" s="45"/>
      <c r="AQ78" s="45"/>
      <c r="AR78" s="45"/>
      <c r="AS78" s="45"/>
      <c r="AT78" s="45">
        <f t="shared" si="7"/>
        <v>19500000</v>
      </c>
      <c r="AU78" s="45">
        <f t="shared" si="8"/>
        <v>21840000.000000004</v>
      </c>
      <c r="AV78" s="64">
        <v>2019</v>
      </c>
      <c r="AW78" s="30"/>
      <c r="AX78" s="30"/>
      <c r="AY78" s="30"/>
      <c r="AZ78" s="30"/>
      <c r="BA78" s="64"/>
      <c r="BB78" s="68"/>
      <c r="BC78" s="65"/>
      <c r="BD78" s="23"/>
    </row>
    <row r="79" spans="1:56" s="46" customFormat="1" ht="18.75" customHeight="1" x14ac:dyDescent="0.25">
      <c r="A79" s="26" t="s">
        <v>1714</v>
      </c>
      <c r="B79" s="47" t="s">
        <v>1715</v>
      </c>
      <c r="C79" s="40" t="s">
        <v>1716</v>
      </c>
      <c r="D79" s="48" t="s">
        <v>1716</v>
      </c>
      <c r="E79" s="48" t="s">
        <v>825</v>
      </c>
      <c r="F79" s="48"/>
      <c r="G79" s="41" t="s">
        <v>1490</v>
      </c>
      <c r="H79" s="30" t="s">
        <v>1672</v>
      </c>
      <c r="I79" s="42" t="s">
        <v>1492</v>
      </c>
      <c r="J79" s="42"/>
      <c r="K79" s="30" t="s">
        <v>1649</v>
      </c>
      <c r="L79" s="30"/>
      <c r="M79" s="30"/>
      <c r="N79" s="42">
        <v>0</v>
      </c>
      <c r="O79" s="26">
        <v>100</v>
      </c>
      <c r="P79" s="26">
        <v>0</v>
      </c>
      <c r="Q79" s="43" t="s">
        <v>1524</v>
      </c>
      <c r="R79" s="43" t="s">
        <v>842</v>
      </c>
      <c r="S79" s="44"/>
      <c r="T79" s="44"/>
      <c r="U79" s="44"/>
      <c r="V79" s="44">
        <v>1</v>
      </c>
      <c r="W79" s="44">
        <v>1798467.11</v>
      </c>
      <c r="X79" s="44">
        <v>1798467.11</v>
      </c>
      <c r="Y79" s="44">
        <v>1</v>
      </c>
      <c r="Z79" s="44">
        <v>1924359.8</v>
      </c>
      <c r="AA79" s="44">
        <v>1924359.8</v>
      </c>
      <c r="AB79" s="44">
        <v>1</v>
      </c>
      <c r="AC79" s="45">
        <v>2059064.99</v>
      </c>
      <c r="AD79" s="45">
        <v>2059064.99</v>
      </c>
      <c r="AE79" s="45"/>
      <c r="AF79" s="45"/>
      <c r="AG79" s="45"/>
      <c r="AH79" s="45"/>
      <c r="AI79" s="45"/>
      <c r="AJ79" s="45"/>
      <c r="AK79" s="44"/>
      <c r="AL79" s="45"/>
      <c r="AM79" s="45"/>
      <c r="AN79" s="45"/>
      <c r="AO79" s="45"/>
      <c r="AP79" s="45"/>
      <c r="AQ79" s="45"/>
      <c r="AR79" s="45"/>
      <c r="AS79" s="45"/>
      <c r="AT79" s="45">
        <f t="shared" si="7"/>
        <v>5781891.9000000004</v>
      </c>
      <c r="AU79" s="45">
        <f t="shared" si="8"/>
        <v>6475718.9280000012</v>
      </c>
      <c r="AV79" s="64">
        <v>2019</v>
      </c>
      <c r="AW79" s="30" t="s">
        <v>1765</v>
      </c>
      <c r="AX79" s="30"/>
      <c r="AY79" s="30"/>
      <c r="AZ79" s="30"/>
      <c r="BA79" s="64"/>
      <c r="BB79" s="68"/>
      <c r="BC79" s="65"/>
      <c r="BD79" s="23"/>
    </row>
    <row r="80" spans="1:56" s="46" customFormat="1" ht="18.75" customHeight="1" x14ac:dyDescent="0.25">
      <c r="A80" s="26" t="s">
        <v>1717</v>
      </c>
      <c r="B80" s="47" t="s">
        <v>1715</v>
      </c>
      <c r="C80" s="40" t="s">
        <v>1716</v>
      </c>
      <c r="D80" s="48" t="s">
        <v>1716</v>
      </c>
      <c r="E80" s="48" t="s">
        <v>825</v>
      </c>
      <c r="F80" s="48"/>
      <c r="G80" s="41" t="s">
        <v>1490</v>
      </c>
      <c r="H80" s="30" t="s">
        <v>1672</v>
      </c>
      <c r="I80" s="42" t="s">
        <v>1749</v>
      </c>
      <c r="J80" s="42"/>
      <c r="K80" s="30" t="s">
        <v>1649</v>
      </c>
      <c r="L80" s="30"/>
      <c r="M80" s="30"/>
      <c r="N80" s="42">
        <v>0</v>
      </c>
      <c r="O80" s="26">
        <v>100</v>
      </c>
      <c r="P80" s="26">
        <v>0</v>
      </c>
      <c r="Q80" s="43" t="s">
        <v>1524</v>
      </c>
      <c r="R80" s="43" t="s">
        <v>842</v>
      </c>
      <c r="S80" s="44"/>
      <c r="T80" s="44"/>
      <c r="U80" s="44"/>
      <c r="V80" s="44">
        <v>1</v>
      </c>
      <c r="W80" s="44">
        <v>3596933.1200000001</v>
      </c>
      <c r="X80" s="44">
        <v>3596933.1200000001</v>
      </c>
      <c r="Y80" s="44">
        <v>1</v>
      </c>
      <c r="Z80" s="44">
        <v>3848718.43</v>
      </c>
      <c r="AA80" s="44">
        <v>3848718.43</v>
      </c>
      <c r="AB80" s="44">
        <v>1</v>
      </c>
      <c r="AC80" s="45">
        <v>4118128.72</v>
      </c>
      <c r="AD80" s="45">
        <v>4118128.72</v>
      </c>
      <c r="AE80" s="45"/>
      <c r="AF80" s="45"/>
      <c r="AG80" s="45"/>
      <c r="AH80" s="45"/>
      <c r="AI80" s="45"/>
      <c r="AJ80" s="45"/>
      <c r="AK80" s="44"/>
      <c r="AL80" s="45"/>
      <c r="AM80" s="45"/>
      <c r="AN80" s="45"/>
      <c r="AO80" s="45"/>
      <c r="AP80" s="45"/>
      <c r="AQ80" s="45"/>
      <c r="AR80" s="45"/>
      <c r="AS80" s="45"/>
      <c r="AT80" s="45">
        <f t="shared" si="7"/>
        <v>11563780.270000001</v>
      </c>
      <c r="AU80" s="45">
        <f t="shared" si="8"/>
        <v>12951433.902400004</v>
      </c>
      <c r="AV80" s="64">
        <v>2019</v>
      </c>
      <c r="AW80" s="30" t="s">
        <v>1765</v>
      </c>
      <c r="AX80" s="30"/>
      <c r="AY80" s="30"/>
      <c r="AZ80" s="30"/>
      <c r="BA80" s="64"/>
      <c r="BB80" s="68"/>
      <c r="BC80" s="65"/>
      <c r="BD80" s="23"/>
    </row>
    <row r="81" spans="1:56" s="46" customFormat="1" ht="18.75" customHeight="1" x14ac:dyDescent="0.25">
      <c r="A81" s="26" t="s">
        <v>1718</v>
      </c>
      <c r="B81" s="47" t="s">
        <v>1719</v>
      </c>
      <c r="C81" s="40" t="s">
        <v>1720</v>
      </c>
      <c r="D81" s="48" t="s">
        <v>1721</v>
      </c>
      <c r="E81" s="48" t="s">
        <v>825</v>
      </c>
      <c r="F81" s="48"/>
      <c r="G81" s="41" t="s">
        <v>1490</v>
      </c>
      <c r="H81" s="30" t="s">
        <v>1703</v>
      </c>
      <c r="I81" s="42" t="s">
        <v>1750</v>
      </c>
      <c r="J81" s="42"/>
      <c r="K81" s="30" t="s">
        <v>1754</v>
      </c>
      <c r="L81" s="30"/>
      <c r="M81" s="30"/>
      <c r="N81" s="42">
        <v>0</v>
      </c>
      <c r="O81" s="26">
        <v>100</v>
      </c>
      <c r="P81" s="26">
        <v>0</v>
      </c>
      <c r="Q81" s="43" t="s">
        <v>1498</v>
      </c>
      <c r="R81" s="43" t="s">
        <v>842</v>
      </c>
      <c r="S81" s="44"/>
      <c r="T81" s="44"/>
      <c r="U81" s="44"/>
      <c r="V81" s="44">
        <v>1</v>
      </c>
      <c r="W81" s="44" t="s">
        <v>1760</v>
      </c>
      <c r="X81" s="44" t="s">
        <v>1761</v>
      </c>
      <c r="Y81" s="44">
        <v>1</v>
      </c>
      <c r="Z81" s="44">
        <v>17650000</v>
      </c>
      <c r="AA81" s="44">
        <v>237300000</v>
      </c>
      <c r="AB81" s="44">
        <v>1</v>
      </c>
      <c r="AC81" s="45">
        <v>18165000</v>
      </c>
      <c r="AD81" s="45">
        <v>245880000</v>
      </c>
      <c r="AE81" s="45">
        <v>1</v>
      </c>
      <c r="AF81" s="45">
        <v>18860000</v>
      </c>
      <c r="AG81" s="45">
        <v>255300000</v>
      </c>
      <c r="AH81" s="45">
        <v>1</v>
      </c>
      <c r="AI81" s="45">
        <v>19555000</v>
      </c>
      <c r="AJ81" s="45">
        <v>264720000</v>
      </c>
      <c r="AK81" s="44"/>
      <c r="AL81" s="45"/>
      <c r="AM81" s="45"/>
      <c r="AN81" s="45"/>
      <c r="AO81" s="45"/>
      <c r="AP81" s="45"/>
      <c r="AQ81" s="45"/>
      <c r="AR81" s="45"/>
      <c r="AS81" s="45"/>
      <c r="AT81" s="45">
        <f t="shared" si="7"/>
        <v>1036000000</v>
      </c>
      <c r="AU81" s="45">
        <f t="shared" si="8"/>
        <v>1160320000</v>
      </c>
      <c r="AV81" s="64">
        <v>2019</v>
      </c>
      <c r="AW81" s="30"/>
      <c r="AX81" s="30"/>
      <c r="AY81" s="30"/>
      <c r="AZ81" s="30"/>
      <c r="BA81" s="64"/>
      <c r="BB81" s="68"/>
      <c r="BC81" s="65"/>
      <c r="BD81" s="23"/>
    </row>
    <row r="82" spans="1:56" s="46" customFormat="1" ht="18.75" customHeight="1" x14ac:dyDescent="0.25">
      <c r="A82" s="26" t="s">
        <v>1722</v>
      </c>
      <c r="B82" s="47" t="s">
        <v>1723</v>
      </c>
      <c r="C82" s="40" t="s">
        <v>1724</v>
      </c>
      <c r="D82" s="48" t="s">
        <v>1724</v>
      </c>
      <c r="E82" s="48" t="s">
        <v>831</v>
      </c>
      <c r="F82" s="48" t="s">
        <v>778</v>
      </c>
      <c r="G82" s="41" t="s">
        <v>1490</v>
      </c>
      <c r="H82" s="30" t="s">
        <v>1702</v>
      </c>
      <c r="I82" s="42" t="s">
        <v>1701</v>
      </c>
      <c r="J82" s="42"/>
      <c r="K82" s="30"/>
      <c r="L82" s="30" t="s">
        <v>1755</v>
      </c>
      <c r="M82" s="30" t="s">
        <v>1649</v>
      </c>
      <c r="N82" s="42">
        <v>30</v>
      </c>
      <c r="O82" s="26">
        <v>70</v>
      </c>
      <c r="P82" s="26">
        <v>0</v>
      </c>
      <c r="Q82" s="43" t="s">
        <v>1758</v>
      </c>
      <c r="R82" s="43" t="s">
        <v>842</v>
      </c>
      <c r="S82" s="44"/>
      <c r="T82" s="44"/>
      <c r="U82" s="44"/>
      <c r="V82" s="44">
        <v>155</v>
      </c>
      <c r="W82" s="44">
        <v>1071326</v>
      </c>
      <c r="X82" s="44">
        <v>166055530</v>
      </c>
      <c r="Y82" s="44">
        <v>511</v>
      </c>
      <c r="Z82" s="44">
        <v>1071326</v>
      </c>
      <c r="AA82" s="44">
        <v>547447586</v>
      </c>
      <c r="AB82" s="44">
        <v>574</v>
      </c>
      <c r="AC82" s="45">
        <v>1071326</v>
      </c>
      <c r="AD82" s="45">
        <v>614941124</v>
      </c>
      <c r="AE82" s="45"/>
      <c r="AF82" s="45"/>
      <c r="AG82" s="45"/>
      <c r="AH82" s="45"/>
      <c r="AI82" s="45"/>
      <c r="AJ82" s="45"/>
      <c r="AK82" s="44"/>
      <c r="AL82" s="45"/>
      <c r="AM82" s="45"/>
      <c r="AN82" s="45"/>
      <c r="AO82" s="45"/>
      <c r="AP82" s="45"/>
      <c r="AQ82" s="45"/>
      <c r="AR82" s="45"/>
      <c r="AS82" s="45"/>
      <c r="AT82" s="45">
        <f t="shared" si="7"/>
        <v>1328444240</v>
      </c>
      <c r="AU82" s="45">
        <f t="shared" si="8"/>
        <v>1487857548.8000002</v>
      </c>
      <c r="AV82" s="64">
        <v>2019</v>
      </c>
      <c r="AW82" s="30" t="s">
        <v>1766</v>
      </c>
      <c r="AX82" s="30"/>
      <c r="AY82" s="30"/>
      <c r="AZ82" s="30"/>
      <c r="BA82" s="64"/>
      <c r="BB82" s="68"/>
      <c r="BC82" s="65"/>
      <c r="BD82" s="23"/>
    </row>
    <row r="83" spans="1:56" s="46" customFormat="1" ht="18.75" customHeight="1" x14ac:dyDescent="0.25">
      <c r="A83" s="26" t="s">
        <v>1725</v>
      </c>
      <c r="B83" s="47" t="s">
        <v>1636</v>
      </c>
      <c r="C83" s="40" t="s">
        <v>1637</v>
      </c>
      <c r="D83" s="48" t="s">
        <v>1637</v>
      </c>
      <c r="E83" s="48" t="s">
        <v>831</v>
      </c>
      <c r="F83" s="48" t="s">
        <v>768</v>
      </c>
      <c r="G83" s="41" t="s">
        <v>1490</v>
      </c>
      <c r="H83" s="30" t="s">
        <v>1745</v>
      </c>
      <c r="I83" s="42" t="s">
        <v>1494</v>
      </c>
      <c r="J83" s="42"/>
      <c r="K83" s="30" t="s">
        <v>1753</v>
      </c>
      <c r="L83" s="30"/>
      <c r="M83" s="30"/>
      <c r="N83" s="42">
        <v>100</v>
      </c>
      <c r="O83" s="26">
        <v>0</v>
      </c>
      <c r="P83" s="26">
        <v>0</v>
      </c>
      <c r="Q83" s="43" t="s">
        <v>1759</v>
      </c>
      <c r="R83" s="43" t="s">
        <v>842</v>
      </c>
      <c r="S83" s="44"/>
      <c r="T83" s="44"/>
      <c r="U83" s="44"/>
      <c r="V83" s="44">
        <v>3528.2</v>
      </c>
      <c r="W83" s="44">
        <v>6385.82</v>
      </c>
      <c r="X83" s="44">
        <v>87951912.267857134</v>
      </c>
      <c r="Y83" s="44">
        <v>3528.2</v>
      </c>
      <c r="Z83" s="44">
        <v>6385.82</v>
      </c>
      <c r="AA83" s="44">
        <v>270365461.97000003</v>
      </c>
      <c r="AB83" s="44">
        <v>3528.2</v>
      </c>
      <c r="AC83" s="45">
        <v>6385.82</v>
      </c>
      <c r="AD83" s="45">
        <v>270365461.97000003</v>
      </c>
      <c r="AE83" s="45">
        <v>3528.2</v>
      </c>
      <c r="AF83" s="45">
        <v>6385.82</v>
      </c>
      <c r="AG83" s="45">
        <v>180243641.31</v>
      </c>
      <c r="AH83" s="45"/>
      <c r="AI83" s="45"/>
      <c r="AJ83" s="45"/>
      <c r="AK83" s="44"/>
      <c r="AL83" s="45"/>
      <c r="AM83" s="45"/>
      <c r="AN83" s="45"/>
      <c r="AO83" s="45"/>
      <c r="AP83" s="45"/>
      <c r="AQ83" s="45"/>
      <c r="AR83" s="45"/>
      <c r="AS83" s="45"/>
      <c r="AT83" s="45">
        <f t="shared" si="7"/>
        <v>808926477.51785707</v>
      </c>
      <c r="AU83" s="45">
        <f t="shared" si="8"/>
        <v>905997654.82000005</v>
      </c>
      <c r="AV83" s="64">
        <v>2019</v>
      </c>
      <c r="AW83" s="30" t="s">
        <v>1767</v>
      </c>
      <c r="AX83" s="30"/>
      <c r="AY83" s="30"/>
      <c r="AZ83" s="30"/>
      <c r="BA83" s="64"/>
      <c r="BB83" s="68"/>
      <c r="BC83" s="65"/>
      <c r="BD83" s="23"/>
    </row>
    <row r="84" spans="1:56" s="46" customFormat="1" ht="18.75" customHeight="1" x14ac:dyDescent="0.25">
      <c r="A84" s="26" t="s">
        <v>1726</v>
      </c>
      <c r="B84" s="47" t="s">
        <v>1636</v>
      </c>
      <c r="C84" s="40" t="s">
        <v>1637</v>
      </c>
      <c r="D84" s="48" t="s">
        <v>1637</v>
      </c>
      <c r="E84" s="48" t="s">
        <v>831</v>
      </c>
      <c r="F84" s="48" t="s">
        <v>768</v>
      </c>
      <c r="G84" s="41" t="s">
        <v>1490</v>
      </c>
      <c r="H84" s="30" t="s">
        <v>1745</v>
      </c>
      <c r="I84" s="42" t="s">
        <v>1494</v>
      </c>
      <c r="J84" s="42"/>
      <c r="K84" s="30" t="s">
        <v>1753</v>
      </c>
      <c r="L84" s="30"/>
      <c r="M84" s="30"/>
      <c r="N84" s="42">
        <v>100</v>
      </c>
      <c r="O84" s="26">
        <v>0</v>
      </c>
      <c r="P84" s="26">
        <v>0</v>
      </c>
      <c r="Q84" s="43" t="s">
        <v>1759</v>
      </c>
      <c r="R84" s="43" t="s">
        <v>842</v>
      </c>
      <c r="S84" s="44"/>
      <c r="T84" s="44"/>
      <c r="U84" s="44"/>
      <c r="V84" s="44">
        <v>1165.8</v>
      </c>
      <c r="W84" s="44">
        <v>6385.82</v>
      </c>
      <c r="X84" s="44">
        <v>29727269.263999995</v>
      </c>
      <c r="Y84" s="44">
        <v>1165.8</v>
      </c>
      <c r="Z84" s="44">
        <v>6385.82</v>
      </c>
      <c r="AA84" s="44">
        <v>89335087.457000002</v>
      </c>
      <c r="AB84" s="44">
        <v>1165.8</v>
      </c>
      <c r="AC84" s="45">
        <v>6385.82</v>
      </c>
      <c r="AD84" s="45">
        <v>89335087.457000002</v>
      </c>
      <c r="AE84" s="45">
        <v>1165.8</v>
      </c>
      <c r="AF84" s="45">
        <v>6385.82</v>
      </c>
      <c r="AG84" s="45">
        <v>59556724.971000001</v>
      </c>
      <c r="AH84" s="45"/>
      <c r="AI84" s="45"/>
      <c r="AJ84" s="45"/>
      <c r="AK84" s="44"/>
      <c r="AL84" s="45"/>
      <c r="AM84" s="45"/>
      <c r="AN84" s="45"/>
      <c r="AO84" s="45"/>
      <c r="AP84" s="45"/>
      <c r="AQ84" s="45"/>
      <c r="AR84" s="45"/>
      <c r="AS84" s="45"/>
      <c r="AT84" s="45">
        <f t="shared" si="7"/>
        <v>267954169.14899999</v>
      </c>
      <c r="AU84" s="45">
        <f t="shared" si="8"/>
        <v>300108669.44688004</v>
      </c>
      <c r="AV84" s="64">
        <v>2019</v>
      </c>
      <c r="AW84" s="30" t="s">
        <v>1768</v>
      </c>
      <c r="AX84" s="30"/>
      <c r="AY84" s="30"/>
      <c r="AZ84" s="30"/>
      <c r="BA84" s="64"/>
      <c r="BB84" s="68"/>
      <c r="BC84" s="65"/>
      <c r="BD84" s="23"/>
    </row>
    <row r="85" spans="1:56" s="46" customFormat="1" ht="18.75" customHeight="1" x14ac:dyDescent="0.25">
      <c r="A85" s="26" t="s">
        <v>1727</v>
      </c>
      <c r="B85" s="47" t="s">
        <v>1515</v>
      </c>
      <c r="C85" s="40" t="s">
        <v>1516</v>
      </c>
      <c r="D85" s="48" t="s">
        <v>1516</v>
      </c>
      <c r="E85" s="48" t="s">
        <v>831</v>
      </c>
      <c r="F85" s="48" t="s">
        <v>778</v>
      </c>
      <c r="G85" s="41" t="s">
        <v>1490</v>
      </c>
      <c r="H85" s="30" t="s">
        <v>1574</v>
      </c>
      <c r="I85" s="42" t="s">
        <v>1522</v>
      </c>
      <c r="J85" s="42"/>
      <c r="K85" s="30" t="s">
        <v>1576</v>
      </c>
      <c r="L85" s="30"/>
      <c r="M85" s="30"/>
      <c r="N85" s="42">
        <v>0</v>
      </c>
      <c r="O85" s="26">
        <v>100</v>
      </c>
      <c r="P85" s="26">
        <v>0</v>
      </c>
      <c r="Q85" s="43" t="s">
        <v>1524</v>
      </c>
      <c r="R85" s="43" t="s">
        <v>842</v>
      </c>
      <c r="S85" s="44"/>
      <c r="T85" s="44"/>
      <c r="U85" s="44"/>
      <c r="V85" s="44">
        <v>1</v>
      </c>
      <c r="W85" s="44">
        <v>1071428.57</v>
      </c>
      <c r="X85" s="44">
        <v>1071428.57</v>
      </c>
      <c r="Y85" s="44">
        <v>1</v>
      </c>
      <c r="Z85" s="44">
        <v>43910714.289999999</v>
      </c>
      <c r="AA85" s="44">
        <v>43910714.289999999</v>
      </c>
      <c r="AB85" s="44"/>
      <c r="AC85" s="45"/>
      <c r="AD85" s="45"/>
      <c r="AE85" s="45"/>
      <c r="AF85" s="45"/>
      <c r="AG85" s="45"/>
      <c r="AH85" s="45"/>
      <c r="AI85" s="45"/>
      <c r="AJ85" s="45"/>
      <c r="AK85" s="44"/>
      <c r="AL85" s="45"/>
      <c r="AM85" s="45"/>
      <c r="AN85" s="45"/>
      <c r="AO85" s="45"/>
      <c r="AP85" s="45"/>
      <c r="AQ85" s="45"/>
      <c r="AR85" s="45"/>
      <c r="AS85" s="45"/>
      <c r="AT85" s="45">
        <f t="shared" si="7"/>
        <v>44982142.859999999</v>
      </c>
      <c r="AU85" s="45">
        <f t="shared" si="8"/>
        <v>50380000.003200002</v>
      </c>
      <c r="AV85" s="64">
        <v>2019</v>
      </c>
      <c r="AW85" s="30" t="s">
        <v>1769</v>
      </c>
      <c r="AX85" s="30"/>
      <c r="AY85" s="30"/>
      <c r="AZ85" s="30"/>
      <c r="BA85" s="64"/>
      <c r="BB85" s="68"/>
      <c r="BC85" s="65"/>
      <c r="BD85" s="23"/>
    </row>
    <row r="86" spans="1:56" s="46" customFormat="1" ht="18.75" customHeight="1" x14ac:dyDescent="0.25">
      <c r="A86" s="26" t="s">
        <v>1728</v>
      </c>
      <c r="B86" s="47" t="s">
        <v>1515</v>
      </c>
      <c r="C86" s="40" t="s">
        <v>1516</v>
      </c>
      <c r="D86" s="48" t="s">
        <v>1516</v>
      </c>
      <c r="E86" s="48" t="s">
        <v>831</v>
      </c>
      <c r="F86" s="48" t="s">
        <v>1704</v>
      </c>
      <c r="G86" s="41" t="s">
        <v>1490</v>
      </c>
      <c r="H86" s="30" t="s">
        <v>1703</v>
      </c>
      <c r="I86" s="42" t="s">
        <v>1522</v>
      </c>
      <c r="J86" s="42"/>
      <c r="K86" s="30" t="s">
        <v>1649</v>
      </c>
      <c r="L86" s="30"/>
      <c r="M86" s="30"/>
      <c r="N86" s="42">
        <v>0</v>
      </c>
      <c r="O86" s="26">
        <v>100</v>
      </c>
      <c r="P86" s="26">
        <v>0</v>
      </c>
      <c r="Q86" s="43" t="s">
        <v>1525</v>
      </c>
      <c r="R86" s="43" t="s">
        <v>842</v>
      </c>
      <c r="S86" s="44"/>
      <c r="T86" s="44"/>
      <c r="U86" s="44"/>
      <c r="V86" s="44">
        <v>7600</v>
      </c>
      <c r="W86" s="44">
        <v>357.14</v>
      </c>
      <c r="X86" s="44">
        <v>2714264</v>
      </c>
      <c r="Y86" s="44">
        <v>116830.00000000001</v>
      </c>
      <c r="Z86" s="44">
        <v>357.14</v>
      </c>
      <c r="AA86" s="44">
        <v>41724666.200000003</v>
      </c>
      <c r="AB86" s="44">
        <v>150069</v>
      </c>
      <c r="AC86" s="45">
        <v>357.14</v>
      </c>
      <c r="AD86" s="45">
        <v>53595642.659999996</v>
      </c>
      <c r="AE86" s="45"/>
      <c r="AF86" s="45"/>
      <c r="AG86" s="45"/>
      <c r="AH86" s="45"/>
      <c r="AI86" s="45"/>
      <c r="AJ86" s="45"/>
      <c r="AK86" s="44"/>
      <c r="AL86" s="45"/>
      <c r="AM86" s="45"/>
      <c r="AN86" s="45"/>
      <c r="AO86" s="45"/>
      <c r="AP86" s="45"/>
      <c r="AQ86" s="45"/>
      <c r="AR86" s="45"/>
      <c r="AS86" s="45"/>
      <c r="AT86" s="45">
        <f t="shared" si="7"/>
        <v>98034572.859999999</v>
      </c>
      <c r="AU86" s="45">
        <f t="shared" si="8"/>
        <v>109798721.6032</v>
      </c>
      <c r="AV86" s="64">
        <v>2019</v>
      </c>
      <c r="AW86" s="30" t="s">
        <v>1770</v>
      </c>
      <c r="AX86" s="30"/>
      <c r="AY86" s="30"/>
      <c r="AZ86" s="30"/>
      <c r="BA86" s="64"/>
      <c r="BB86" s="68"/>
      <c r="BC86" s="65"/>
      <c r="BD86" s="23"/>
    </row>
    <row r="87" spans="1:56" s="46" customFormat="1" ht="18.75" customHeight="1" x14ac:dyDescent="0.25">
      <c r="A87" s="26" t="s">
        <v>1729</v>
      </c>
      <c r="B87" s="47" t="s">
        <v>1515</v>
      </c>
      <c r="C87" s="40" t="s">
        <v>1516</v>
      </c>
      <c r="D87" s="48" t="s">
        <v>1516</v>
      </c>
      <c r="E87" s="48" t="s">
        <v>831</v>
      </c>
      <c r="F87" s="48" t="s">
        <v>1704</v>
      </c>
      <c r="G87" s="41" t="s">
        <v>1490</v>
      </c>
      <c r="H87" s="30" t="s">
        <v>1703</v>
      </c>
      <c r="I87" s="42" t="s">
        <v>1522</v>
      </c>
      <c r="J87" s="42"/>
      <c r="K87" s="30" t="s">
        <v>1649</v>
      </c>
      <c r="L87" s="30"/>
      <c r="M87" s="30"/>
      <c r="N87" s="42">
        <v>0</v>
      </c>
      <c r="O87" s="26">
        <v>100</v>
      </c>
      <c r="P87" s="26">
        <v>0</v>
      </c>
      <c r="Q87" s="43" t="s">
        <v>1525</v>
      </c>
      <c r="R87" s="43" t="s">
        <v>842</v>
      </c>
      <c r="S87" s="44"/>
      <c r="T87" s="44"/>
      <c r="U87" s="44"/>
      <c r="V87" s="44">
        <v>5200</v>
      </c>
      <c r="W87" s="44">
        <v>357.14</v>
      </c>
      <c r="X87" s="44">
        <v>1857128</v>
      </c>
      <c r="Y87" s="44">
        <v>84824</v>
      </c>
      <c r="Z87" s="44">
        <v>357.14</v>
      </c>
      <c r="AA87" s="44">
        <v>30294043.359999999</v>
      </c>
      <c r="AB87" s="44">
        <v>105977.00000000001</v>
      </c>
      <c r="AC87" s="45">
        <v>357.14</v>
      </c>
      <c r="AD87" s="45">
        <v>37848625.780000001</v>
      </c>
      <c r="AE87" s="45"/>
      <c r="AF87" s="45"/>
      <c r="AG87" s="45"/>
      <c r="AH87" s="45"/>
      <c r="AI87" s="45"/>
      <c r="AJ87" s="45"/>
      <c r="AK87" s="44"/>
      <c r="AL87" s="45"/>
      <c r="AM87" s="45"/>
      <c r="AN87" s="45"/>
      <c r="AO87" s="45"/>
      <c r="AP87" s="45"/>
      <c r="AQ87" s="45"/>
      <c r="AR87" s="45"/>
      <c r="AS87" s="45"/>
      <c r="AT87" s="45">
        <f t="shared" si="7"/>
        <v>69999797.140000001</v>
      </c>
      <c r="AU87" s="45">
        <f t="shared" si="8"/>
        <v>78399772.796800002</v>
      </c>
      <c r="AV87" s="64">
        <v>2019</v>
      </c>
      <c r="AW87" s="30" t="s">
        <v>1771</v>
      </c>
      <c r="AX87" s="30"/>
      <c r="AY87" s="30"/>
      <c r="AZ87" s="30"/>
      <c r="BA87" s="64"/>
      <c r="BB87" s="68"/>
      <c r="BC87" s="65"/>
      <c r="BD87" s="23"/>
    </row>
    <row r="88" spans="1:56" s="46" customFormat="1" ht="18.75" customHeight="1" x14ac:dyDescent="0.25">
      <c r="A88" s="26" t="s">
        <v>1730</v>
      </c>
      <c r="B88" s="47" t="s">
        <v>1515</v>
      </c>
      <c r="C88" s="40" t="s">
        <v>1516</v>
      </c>
      <c r="D88" s="48" t="s">
        <v>1516</v>
      </c>
      <c r="E88" s="48" t="s">
        <v>831</v>
      </c>
      <c r="F88" s="48" t="s">
        <v>1704</v>
      </c>
      <c r="G88" s="41" t="s">
        <v>1490</v>
      </c>
      <c r="H88" s="30" t="s">
        <v>1746</v>
      </c>
      <c r="I88" s="42" t="s">
        <v>1522</v>
      </c>
      <c r="J88" s="42"/>
      <c r="K88" s="30" t="s">
        <v>1649</v>
      </c>
      <c r="L88" s="30"/>
      <c r="M88" s="30"/>
      <c r="N88" s="42">
        <v>0</v>
      </c>
      <c r="O88" s="26">
        <v>100</v>
      </c>
      <c r="P88" s="26">
        <v>0</v>
      </c>
      <c r="Q88" s="43" t="s">
        <v>1525</v>
      </c>
      <c r="R88" s="43" t="s">
        <v>842</v>
      </c>
      <c r="S88" s="44"/>
      <c r="T88" s="44"/>
      <c r="U88" s="44"/>
      <c r="V88" s="44">
        <v>5200</v>
      </c>
      <c r="W88" s="44">
        <v>357.14</v>
      </c>
      <c r="X88" s="44">
        <v>1857128</v>
      </c>
      <c r="Y88" s="44">
        <v>87618</v>
      </c>
      <c r="Z88" s="44">
        <v>357.14</v>
      </c>
      <c r="AA88" s="44">
        <v>31291892.52</v>
      </c>
      <c r="AB88" s="44">
        <v>110280.00000000001</v>
      </c>
      <c r="AC88" s="45">
        <v>357.14</v>
      </c>
      <c r="AD88" s="45">
        <v>39385399.200000003</v>
      </c>
      <c r="AE88" s="45"/>
      <c r="AF88" s="45"/>
      <c r="AG88" s="45"/>
      <c r="AH88" s="45"/>
      <c r="AI88" s="45"/>
      <c r="AJ88" s="45"/>
      <c r="AK88" s="44"/>
      <c r="AL88" s="45"/>
      <c r="AM88" s="45"/>
      <c r="AN88" s="45"/>
      <c r="AO88" s="45"/>
      <c r="AP88" s="45"/>
      <c r="AQ88" s="45"/>
      <c r="AR88" s="45"/>
      <c r="AS88" s="45"/>
      <c r="AT88" s="45">
        <f t="shared" si="7"/>
        <v>72534419.719999999</v>
      </c>
      <c r="AU88" s="45">
        <f t="shared" si="8"/>
        <v>81238550.086400002</v>
      </c>
      <c r="AV88" s="64">
        <v>2019</v>
      </c>
      <c r="AW88" s="30" t="s">
        <v>1772</v>
      </c>
      <c r="AX88" s="30"/>
      <c r="AY88" s="30"/>
      <c r="AZ88" s="30"/>
      <c r="BA88" s="64"/>
      <c r="BB88" s="68"/>
      <c r="BC88" s="65"/>
      <c r="BD88" s="23"/>
    </row>
    <row r="89" spans="1:56" s="46" customFormat="1" ht="18.75" customHeight="1" x14ac:dyDescent="0.25">
      <c r="A89" s="26" t="s">
        <v>1731</v>
      </c>
      <c r="B89" s="47" t="s">
        <v>1732</v>
      </c>
      <c r="C89" s="40" t="s">
        <v>1733</v>
      </c>
      <c r="D89" s="48" t="s">
        <v>1734</v>
      </c>
      <c r="E89" s="48" t="s">
        <v>825</v>
      </c>
      <c r="F89" s="48"/>
      <c r="G89" s="41" t="s">
        <v>1490</v>
      </c>
      <c r="H89" s="30" t="s">
        <v>1746</v>
      </c>
      <c r="I89" s="42" t="s">
        <v>1751</v>
      </c>
      <c r="J89" s="42"/>
      <c r="K89" s="30"/>
      <c r="L89" s="30" t="s">
        <v>1756</v>
      </c>
      <c r="M89" s="30" t="s">
        <v>1754</v>
      </c>
      <c r="N89" s="42">
        <v>0</v>
      </c>
      <c r="O89" s="26">
        <v>100</v>
      </c>
      <c r="P89" s="26">
        <v>0</v>
      </c>
      <c r="Q89" s="43" t="s">
        <v>1524</v>
      </c>
      <c r="R89" s="43" t="s">
        <v>842</v>
      </c>
      <c r="S89" s="44"/>
      <c r="T89" s="44"/>
      <c r="U89" s="44"/>
      <c r="V89" s="44">
        <v>1</v>
      </c>
      <c r="W89" s="44">
        <v>0</v>
      </c>
      <c r="X89" s="44">
        <v>0</v>
      </c>
      <c r="Y89" s="44">
        <v>1</v>
      </c>
      <c r="Z89" s="44">
        <v>12204000</v>
      </c>
      <c r="AA89" s="44"/>
      <c r="AB89" s="44">
        <v>1</v>
      </c>
      <c r="AC89" s="45">
        <v>12814000</v>
      </c>
      <c r="AD89" s="45"/>
      <c r="AE89" s="45">
        <v>1</v>
      </c>
      <c r="AF89" s="45">
        <v>13326000</v>
      </c>
      <c r="AG89" s="45"/>
      <c r="AH89" s="45">
        <v>1</v>
      </c>
      <c r="AI89" s="45">
        <v>13859000</v>
      </c>
      <c r="AJ89" s="45"/>
      <c r="AK89" s="44"/>
      <c r="AL89" s="45"/>
      <c r="AM89" s="45"/>
      <c r="AN89" s="45"/>
      <c r="AO89" s="45"/>
      <c r="AP89" s="45"/>
      <c r="AQ89" s="45"/>
      <c r="AR89" s="45"/>
      <c r="AS89" s="45"/>
      <c r="AT89" s="45">
        <f t="shared" si="7"/>
        <v>0</v>
      </c>
      <c r="AU89" s="45">
        <f t="shared" si="8"/>
        <v>0</v>
      </c>
      <c r="AV89" s="64">
        <v>2019</v>
      </c>
      <c r="AW89" s="30" t="s">
        <v>1734</v>
      </c>
      <c r="AX89" s="30"/>
      <c r="AY89" s="30"/>
      <c r="AZ89" s="30"/>
      <c r="BA89" s="64"/>
      <c r="BB89" s="68"/>
      <c r="BC89" s="65"/>
      <c r="BD89" s="23"/>
    </row>
    <row r="90" spans="1:56" s="127" customFormat="1" ht="25.5" customHeight="1" x14ac:dyDescent="0.25">
      <c r="A90" s="123" t="s">
        <v>1851</v>
      </c>
      <c r="B90" s="122" t="s">
        <v>1732</v>
      </c>
      <c r="C90" s="128" t="s">
        <v>1733</v>
      </c>
      <c r="D90" s="129" t="s">
        <v>1734</v>
      </c>
      <c r="E90" s="129" t="s">
        <v>825</v>
      </c>
      <c r="F90" s="120"/>
      <c r="G90" s="130" t="s">
        <v>1490</v>
      </c>
      <c r="H90" s="120" t="s">
        <v>1746</v>
      </c>
      <c r="I90" s="131" t="s">
        <v>1751</v>
      </c>
      <c r="J90" s="131"/>
      <c r="K90" s="120"/>
      <c r="L90" s="120" t="s">
        <v>1756</v>
      </c>
      <c r="M90" s="120" t="s">
        <v>1754</v>
      </c>
      <c r="N90" s="131">
        <v>0</v>
      </c>
      <c r="O90" s="123">
        <v>100</v>
      </c>
      <c r="P90" s="123">
        <v>0</v>
      </c>
      <c r="Q90" s="132" t="s">
        <v>1524</v>
      </c>
      <c r="R90" s="132" t="s">
        <v>842</v>
      </c>
      <c r="S90" s="132"/>
      <c r="T90" s="132"/>
      <c r="U90" s="132"/>
      <c r="V90" s="132"/>
      <c r="W90" s="132"/>
      <c r="X90" s="132"/>
      <c r="Y90" s="133">
        <v>1</v>
      </c>
      <c r="Z90" s="113">
        <v>17702000</v>
      </c>
      <c r="AA90" s="133">
        <f>Z90*Y90</f>
        <v>17702000</v>
      </c>
      <c r="AB90" s="133">
        <v>1</v>
      </c>
      <c r="AC90" s="111">
        <v>12814000</v>
      </c>
      <c r="AD90" s="111">
        <f>AC90*AB90</f>
        <v>12814000</v>
      </c>
      <c r="AE90" s="111">
        <v>1</v>
      </c>
      <c r="AF90" s="111">
        <v>13326000</v>
      </c>
      <c r="AG90" s="111">
        <f>AF90*AE90</f>
        <v>13326000</v>
      </c>
      <c r="AH90" s="111">
        <v>1</v>
      </c>
      <c r="AI90" s="111">
        <v>13859000</v>
      </c>
      <c r="AJ90" s="111">
        <f>AI90*AH90</f>
        <v>13859000</v>
      </c>
      <c r="AK90" s="111"/>
      <c r="AL90" s="111"/>
      <c r="AM90" s="111"/>
      <c r="AN90" s="111"/>
      <c r="AO90" s="111"/>
      <c r="AP90" s="111"/>
      <c r="AQ90" s="111"/>
      <c r="AR90" s="111"/>
      <c r="AS90" s="111"/>
      <c r="AT90" s="189">
        <f>AA90+AD90+AG90+AJ90+AM90</f>
        <v>57701000</v>
      </c>
      <c r="AU90" s="111">
        <f>AT90*1.12</f>
        <v>64625120.000000007</v>
      </c>
      <c r="AV90" s="190">
        <v>2020</v>
      </c>
      <c r="AW90" s="120" t="s">
        <v>1734</v>
      </c>
      <c r="AX90" s="120" t="s">
        <v>1734</v>
      </c>
      <c r="AY90" s="120"/>
      <c r="AZ90" s="120"/>
      <c r="BA90" s="123"/>
      <c r="BB90" s="124"/>
      <c r="BC90" s="125"/>
      <c r="BD90" s="126"/>
    </row>
    <row r="91" spans="1:56" s="46" customFormat="1" ht="18.75" customHeight="1" x14ac:dyDescent="0.25">
      <c r="A91" s="26" t="s">
        <v>1735</v>
      </c>
      <c r="B91" s="47" t="s">
        <v>1736</v>
      </c>
      <c r="C91" s="40" t="s">
        <v>1737</v>
      </c>
      <c r="D91" s="48" t="s">
        <v>1737</v>
      </c>
      <c r="E91" s="48" t="s">
        <v>831</v>
      </c>
      <c r="F91" s="48" t="s">
        <v>1742</v>
      </c>
      <c r="G91" s="41" t="s">
        <v>1490</v>
      </c>
      <c r="H91" s="30" t="s">
        <v>1574</v>
      </c>
      <c r="I91" s="42" t="s">
        <v>1752</v>
      </c>
      <c r="J91" s="42"/>
      <c r="K91" s="30" t="s">
        <v>1578</v>
      </c>
      <c r="L91" s="30"/>
      <c r="M91" s="30"/>
      <c r="N91" s="42">
        <v>100</v>
      </c>
      <c r="O91" s="26">
        <v>0</v>
      </c>
      <c r="P91" s="26">
        <v>0</v>
      </c>
      <c r="Q91" s="43" t="s">
        <v>1498</v>
      </c>
      <c r="R91" s="43" t="s">
        <v>842</v>
      </c>
      <c r="S91" s="44"/>
      <c r="T91" s="44"/>
      <c r="U91" s="44"/>
      <c r="V91" s="44">
        <v>1</v>
      </c>
      <c r="W91" s="44">
        <v>13327500</v>
      </c>
      <c r="X91" s="44">
        <v>13327500</v>
      </c>
      <c r="Y91" s="44">
        <v>1</v>
      </c>
      <c r="Z91" s="44">
        <v>5404000</v>
      </c>
      <c r="AA91" s="44">
        <v>5404000</v>
      </c>
      <c r="AB91" s="44">
        <v>1</v>
      </c>
      <c r="AC91" s="45">
        <v>5784000</v>
      </c>
      <c r="AD91" s="45">
        <v>5784000</v>
      </c>
      <c r="AE91" s="45">
        <v>1</v>
      </c>
      <c r="AF91" s="45">
        <v>6190000</v>
      </c>
      <c r="AG91" s="45">
        <v>6190000</v>
      </c>
      <c r="AH91" s="45"/>
      <c r="AI91" s="45"/>
      <c r="AJ91" s="45"/>
      <c r="AK91" s="44"/>
      <c r="AL91" s="45"/>
      <c r="AM91" s="45"/>
      <c r="AN91" s="45"/>
      <c r="AO91" s="45"/>
      <c r="AP91" s="45"/>
      <c r="AQ91" s="45"/>
      <c r="AR91" s="45"/>
      <c r="AS91" s="45"/>
      <c r="AT91" s="45">
        <f t="shared" si="7"/>
        <v>30705500</v>
      </c>
      <c r="AU91" s="45">
        <f t="shared" si="8"/>
        <v>34390160</v>
      </c>
      <c r="AV91" s="64">
        <v>2019</v>
      </c>
      <c r="AW91" s="30" t="s">
        <v>1773</v>
      </c>
      <c r="AX91" s="30"/>
      <c r="AY91" s="30"/>
      <c r="AZ91" s="30"/>
      <c r="BA91" s="64"/>
      <c r="BB91" s="68"/>
      <c r="BC91" s="65"/>
      <c r="BD91" s="23"/>
    </row>
    <row r="92" spans="1:56" s="46" customFormat="1" ht="18.75" customHeight="1" x14ac:dyDescent="0.25">
      <c r="A92" s="26" t="s">
        <v>1738</v>
      </c>
      <c r="B92" s="47" t="s">
        <v>1739</v>
      </c>
      <c r="C92" s="40" t="s">
        <v>1740</v>
      </c>
      <c r="D92" s="48" t="s">
        <v>1740</v>
      </c>
      <c r="E92" s="48" t="s">
        <v>831</v>
      </c>
      <c r="F92" s="48" t="s">
        <v>1742</v>
      </c>
      <c r="G92" s="41" t="s">
        <v>1490</v>
      </c>
      <c r="H92" s="30" t="s">
        <v>1574</v>
      </c>
      <c r="I92" s="42" t="s">
        <v>1522</v>
      </c>
      <c r="J92" s="42"/>
      <c r="K92" s="30"/>
      <c r="L92" s="30" t="s">
        <v>1756</v>
      </c>
      <c r="M92" s="30" t="s">
        <v>1495</v>
      </c>
      <c r="N92" s="42">
        <v>0</v>
      </c>
      <c r="O92" s="26">
        <v>100</v>
      </c>
      <c r="P92" s="26">
        <v>0</v>
      </c>
      <c r="Q92" s="43" t="s">
        <v>1498</v>
      </c>
      <c r="R92" s="43" t="s">
        <v>842</v>
      </c>
      <c r="S92" s="44"/>
      <c r="T92" s="44"/>
      <c r="U92" s="44"/>
      <c r="V92" s="44"/>
      <c r="W92" s="44"/>
      <c r="X92" s="44"/>
      <c r="Y92" s="44">
        <v>1</v>
      </c>
      <c r="Z92" s="44">
        <v>1200000</v>
      </c>
      <c r="AA92" s="44">
        <v>1200000</v>
      </c>
      <c r="AB92" s="44">
        <v>1</v>
      </c>
      <c r="AC92" s="45">
        <v>1200000</v>
      </c>
      <c r="AD92" s="45">
        <v>1200000</v>
      </c>
      <c r="AE92" s="45">
        <v>1</v>
      </c>
      <c r="AF92" s="45">
        <v>1200000</v>
      </c>
      <c r="AG92" s="45">
        <v>1200000</v>
      </c>
      <c r="AH92" s="45">
        <v>1</v>
      </c>
      <c r="AI92" s="45">
        <v>1200000</v>
      </c>
      <c r="AJ92" s="45">
        <v>1200000</v>
      </c>
      <c r="AK92" s="44">
        <v>1</v>
      </c>
      <c r="AL92" s="45">
        <v>1200000</v>
      </c>
      <c r="AM92" s="45">
        <v>1200000</v>
      </c>
      <c r="AN92" s="45"/>
      <c r="AO92" s="45"/>
      <c r="AP92" s="45"/>
      <c r="AQ92" s="45"/>
      <c r="AR92" s="45"/>
      <c r="AS92" s="45"/>
      <c r="AT92" s="45">
        <f t="shared" si="7"/>
        <v>6000000</v>
      </c>
      <c r="AU92" s="45">
        <f t="shared" si="8"/>
        <v>6720000.0000000009</v>
      </c>
      <c r="AV92" s="64">
        <v>2019</v>
      </c>
      <c r="AW92" s="30"/>
      <c r="AX92" s="30"/>
      <c r="AY92" s="30"/>
      <c r="AZ92" s="30"/>
      <c r="BA92" s="64"/>
      <c r="BB92" s="68"/>
      <c r="BC92" s="65"/>
      <c r="BD92" s="23"/>
    </row>
    <row r="93" spans="1:56" s="46" customFormat="1" ht="18.75" customHeight="1" x14ac:dyDescent="0.25">
      <c r="A93" s="26" t="s">
        <v>1505</v>
      </c>
      <c r="B93" s="47" t="s">
        <v>1506</v>
      </c>
      <c r="C93" s="40" t="s">
        <v>1507</v>
      </c>
      <c r="D93" s="48" t="s">
        <v>1507</v>
      </c>
      <c r="E93" s="48" t="s">
        <v>831</v>
      </c>
      <c r="F93" s="48" t="s">
        <v>1517</v>
      </c>
      <c r="G93" s="41" t="s">
        <v>1490</v>
      </c>
      <c r="H93" s="30" t="s">
        <v>1491</v>
      </c>
      <c r="I93" s="42" t="s">
        <v>1519</v>
      </c>
      <c r="J93" s="42"/>
      <c r="K93" s="30" t="s">
        <v>1495</v>
      </c>
      <c r="L93" s="30"/>
      <c r="M93" s="30"/>
      <c r="N93" s="42">
        <v>0</v>
      </c>
      <c r="O93" s="26">
        <v>100</v>
      </c>
      <c r="P93" s="26">
        <v>0</v>
      </c>
      <c r="Q93" s="43" t="s">
        <v>1523</v>
      </c>
      <c r="R93" s="43" t="s">
        <v>842</v>
      </c>
      <c r="S93" s="44"/>
      <c r="T93" s="44"/>
      <c r="U93" s="44"/>
      <c r="V93" s="44"/>
      <c r="W93" s="44"/>
      <c r="X93" s="44"/>
      <c r="Y93" s="44">
        <v>2873524</v>
      </c>
      <c r="Z93" s="44">
        <v>13.22</v>
      </c>
      <c r="AA93" s="44">
        <v>37987987.280000001</v>
      </c>
      <c r="AB93" s="44">
        <v>3176096</v>
      </c>
      <c r="AC93" s="45">
        <v>13.22</v>
      </c>
      <c r="AD93" s="45">
        <v>41987989.120000005</v>
      </c>
      <c r="AE93" s="45">
        <v>3403935</v>
      </c>
      <c r="AF93" s="45">
        <v>13.22</v>
      </c>
      <c r="AG93" s="45">
        <v>45000020.700000003</v>
      </c>
      <c r="AH93" s="45">
        <v>3706507</v>
      </c>
      <c r="AI93" s="45">
        <v>13.22</v>
      </c>
      <c r="AJ93" s="45">
        <v>49000022.539999999</v>
      </c>
      <c r="AK93" s="44">
        <v>4009079</v>
      </c>
      <c r="AL93" s="45">
        <v>13.22</v>
      </c>
      <c r="AM93" s="45">
        <v>53000024.380000003</v>
      </c>
      <c r="AN93" s="45"/>
      <c r="AO93" s="45"/>
      <c r="AP93" s="45"/>
      <c r="AQ93" s="45"/>
      <c r="AR93" s="45"/>
      <c r="AS93" s="45"/>
      <c r="AT93" s="45">
        <f t="shared" si="7"/>
        <v>226976044.02000001</v>
      </c>
      <c r="AU93" s="45">
        <f t="shared" si="8"/>
        <v>254213169.30240002</v>
      </c>
      <c r="AV93" s="64" t="s">
        <v>1501</v>
      </c>
      <c r="AW93" s="30" t="s">
        <v>1526</v>
      </c>
      <c r="AX93" s="30"/>
      <c r="AY93" s="30"/>
      <c r="AZ93" s="30"/>
      <c r="BA93" s="64"/>
      <c r="BB93" s="68"/>
      <c r="BC93" s="65"/>
      <c r="BD93" s="23"/>
    </row>
    <row r="94" spans="1:56" s="46" customFormat="1" ht="18.75" customHeight="1" x14ac:dyDescent="0.25">
      <c r="A94" s="26" t="s">
        <v>1508</v>
      </c>
      <c r="B94" s="47" t="s">
        <v>1509</v>
      </c>
      <c r="C94" s="40" t="s">
        <v>1510</v>
      </c>
      <c r="D94" s="48" t="s">
        <v>1510</v>
      </c>
      <c r="E94" s="48" t="s">
        <v>831</v>
      </c>
      <c r="F94" s="48" t="s">
        <v>1517</v>
      </c>
      <c r="G94" s="41" t="s">
        <v>1490</v>
      </c>
      <c r="H94" s="30" t="s">
        <v>1491</v>
      </c>
      <c r="I94" s="42" t="s">
        <v>1520</v>
      </c>
      <c r="J94" s="42"/>
      <c r="K94" s="30" t="s">
        <v>1495</v>
      </c>
      <c r="L94" s="30"/>
      <c r="M94" s="30"/>
      <c r="N94" s="42">
        <v>0</v>
      </c>
      <c r="O94" s="26">
        <v>100</v>
      </c>
      <c r="P94" s="26">
        <v>0</v>
      </c>
      <c r="Q94" s="43" t="s">
        <v>1524</v>
      </c>
      <c r="R94" s="43" t="s">
        <v>842</v>
      </c>
      <c r="S94" s="44"/>
      <c r="T94" s="44"/>
      <c r="U94" s="44"/>
      <c r="V94" s="44"/>
      <c r="W94" s="44"/>
      <c r="X94" s="44"/>
      <c r="Y94" s="44">
        <v>1</v>
      </c>
      <c r="Z94" s="44">
        <v>5851836</v>
      </c>
      <c r="AA94" s="44">
        <v>5851836</v>
      </c>
      <c r="AB94" s="44">
        <v>1</v>
      </c>
      <c r="AC94" s="45">
        <v>5851836</v>
      </c>
      <c r="AD94" s="45">
        <v>5851836</v>
      </c>
      <c r="AE94" s="45">
        <v>1</v>
      </c>
      <c r="AF94" s="45">
        <v>5851836</v>
      </c>
      <c r="AG94" s="45">
        <v>5851836</v>
      </c>
      <c r="AH94" s="45">
        <v>1</v>
      </c>
      <c r="AI94" s="45">
        <v>5851836</v>
      </c>
      <c r="AJ94" s="45">
        <v>5851836</v>
      </c>
      <c r="AK94" s="44">
        <v>1</v>
      </c>
      <c r="AL94" s="45">
        <v>5851836</v>
      </c>
      <c r="AM94" s="45">
        <v>5851836</v>
      </c>
      <c r="AN94" s="45"/>
      <c r="AO94" s="45"/>
      <c r="AP94" s="45"/>
      <c r="AQ94" s="45"/>
      <c r="AR94" s="45"/>
      <c r="AS94" s="45"/>
      <c r="AT94" s="45">
        <f t="shared" si="7"/>
        <v>29259180</v>
      </c>
      <c r="AU94" s="45">
        <f t="shared" si="8"/>
        <v>32770281.600000001</v>
      </c>
      <c r="AV94" s="64" t="s">
        <v>1501</v>
      </c>
      <c r="AW94" s="30"/>
      <c r="AX94" s="30"/>
      <c r="AY94" s="30"/>
      <c r="AZ94" s="30"/>
      <c r="BA94" s="64"/>
      <c r="BB94" s="68"/>
      <c r="BC94" s="65"/>
      <c r="BD94" s="23"/>
    </row>
    <row r="95" spans="1:56" s="46" customFormat="1" ht="18.75" customHeight="1" x14ac:dyDescent="0.25">
      <c r="A95" s="26" t="s">
        <v>1511</v>
      </c>
      <c r="B95" s="47" t="s">
        <v>1512</v>
      </c>
      <c r="C95" s="40" t="s">
        <v>1513</v>
      </c>
      <c r="D95" s="48" t="s">
        <v>1513</v>
      </c>
      <c r="E95" s="48" t="s">
        <v>831</v>
      </c>
      <c r="F95" s="48" t="s">
        <v>1518</v>
      </c>
      <c r="G95" s="41" t="s">
        <v>1490</v>
      </c>
      <c r="H95" s="30" t="s">
        <v>1491</v>
      </c>
      <c r="I95" s="42" t="s">
        <v>1521</v>
      </c>
      <c r="J95" s="42"/>
      <c r="K95" s="30" t="s">
        <v>1495</v>
      </c>
      <c r="L95" s="30"/>
      <c r="M95" s="30"/>
      <c r="N95" s="42">
        <v>100</v>
      </c>
      <c r="O95" s="26">
        <v>0</v>
      </c>
      <c r="P95" s="26">
        <v>0</v>
      </c>
      <c r="Q95" s="43" t="s">
        <v>1498</v>
      </c>
      <c r="R95" s="43" t="s">
        <v>842</v>
      </c>
      <c r="S95" s="44"/>
      <c r="T95" s="44"/>
      <c r="U95" s="44"/>
      <c r="V95" s="44"/>
      <c r="W95" s="44"/>
      <c r="X95" s="44"/>
      <c r="Y95" s="44">
        <v>1</v>
      </c>
      <c r="Z95" s="44">
        <v>23669.642857142855</v>
      </c>
      <c r="AA95" s="44"/>
      <c r="AB95" s="44">
        <v>1</v>
      </c>
      <c r="AC95" s="45">
        <v>25326.78571428571</v>
      </c>
      <c r="AD95" s="45"/>
      <c r="AE95" s="45">
        <v>1</v>
      </c>
      <c r="AF95" s="45">
        <v>27093.749999999996</v>
      </c>
      <c r="AG95" s="45"/>
      <c r="AH95" s="45">
        <v>1</v>
      </c>
      <c r="AI95" s="45">
        <v>28990.312499999996</v>
      </c>
      <c r="AJ95" s="45"/>
      <c r="AK95" s="44">
        <v>1</v>
      </c>
      <c r="AL95" s="45">
        <v>27099.66071428571</v>
      </c>
      <c r="AM95" s="45"/>
      <c r="AN95" s="45"/>
      <c r="AO95" s="45"/>
      <c r="AP95" s="45"/>
      <c r="AQ95" s="45"/>
      <c r="AR95" s="45"/>
      <c r="AS95" s="45"/>
      <c r="AT95" s="45">
        <f t="shared" si="7"/>
        <v>0</v>
      </c>
      <c r="AU95" s="45">
        <f t="shared" si="8"/>
        <v>0</v>
      </c>
      <c r="AV95" s="64" t="s">
        <v>1501</v>
      </c>
      <c r="AW95" s="30"/>
      <c r="AX95" s="30"/>
      <c r="AY95" s="30"/>
      <c r="AZ95" s="30"/>
      <c r="BA95" s="64"/>
      <c r="BB95" s="68"/>
      <c r="BC95" s="65"/>
      <c r="BD95" s="23"/>
    </row>
    <row r="96" spans="1:56" s="82" customFormat="1" ht="18.75" customHeight="1" x14ac:dyDescent="0.25">
      <c r="A96" s="78" t="s">
        <v>1606</v>
      </c>
      <c r="B96" s="72" t="s">
        <v>1512</v>
      </c>
      <c r="C96" s="105" t="s">
        <v>1513</v>
      </c>
      <c r="D96" s="106" t="s">
        <v>1513</v>
      </c>
      <c r="E96" s="106" t="s">
        <v>831</v>
      </c>
      <c r="F96" s="106" t="s">
        <v>1518</v>
      </c>
      <c r="G96" s="107" t="s">
        <v>1490</v>
      </c>
      <c r="H96" s="112" t="s">
        <v>1777</v>
      </c>
      <c r="I96" s="108" t="s">
        <v>1521</v>
      </c>
      <c r="J96" s="108"/>
      <c r="K96" s="66" t="s">
        <v>1495</v>
      </c>
      <c r="L96" s="66"/>
      <c r="M96" s="66"/>
      <c r="N96" s="108">
        <v>100</v>
      </c>
      <c r="O96" s="78">
        <v>0</v>
      </c>
      <c r="P96" s="78">
        <v>0</v>
      </c>
      <c r="Q96" s="109" t="s">
        <v>1498</v>
      </c>
      <c r="R96" s="109" t="s">
        <v>842</v>
      </c>
      <c r="S96" s="110"/>
      <c r="T96" s="110"/>
      <c r="U96" s="110"/>
      <c r="V96" s="110"/>
      <c r="W96" s="110"/>
      <c r="X96" s="110"/>
      <c r="Y96" s="110">
        <v>1</v>
      </c>
      <c r="Z96" s="110">
        <f>26510/1.12</f>
        <v>23669.642857142855</v>
      </c>
      <c r="AA96" s="110"/>
      <c r="AB96" s="110">
        <v>1</v>
      </c>
      <c r="AC96" s="113">
        <f>28370/1.12</f>
        <v>25330.357142857141</v>
      </c>
      <c r="AD96" s="110"/>
      <c r="AE96" s="110">
        <v>1</v>
      </c>
      <c r="AF96" s="113">
        <f>30360/1.12</f>
        <v>27107.142857142855</v>
      </c>
      <c r="AG96" s="110"/>
      <c r="AH96" s="110">
        <v>1</v>
      </c>
      <c r="AI96" s="113">
        <f>32490/1.12</f>
        <v>29008.928571428569</v>
      </c>
      <c r="AJ96" s="110"/>
      <c r="AK96" s="110">
        <v>1</v>
      </c>
      <c r="AL96" s="113">
        <f>34760/1.12</f>
        <v>31035.714285714283</v>
      </c>
      <c r="AM96" s="110"/>
      <c r="AN96" s="111"/>
      <c r="AO96" s="111"/>
      <c r="AP96" s="111"/>
      <c r="AQ96" s="111"/>
      <c r="AR96" s="111"/>
      <c r="AS96" s="111"/>
      <c r="AT96" s="111">
        <f>U96+X96+AA96+AD96+AG96+AJ96+AM96+AP96+AS96</f>
        <v>0</v>
      </c>
      <c r="AU96" s="111">
        <f t="shared" ref="AU96:AU102" si="11">AT96*1.12</f>
        <v>0</v>
      </c>
      <c r="AV96" s="78" t="s">
        <v>1501</v>
      </c>
      <c r="AW96" s="66"/>
      <c r="AX96" s="66"/>
      <c r="AY96" s="66"/>
      <c r="AZ96" s="66"/>
      <c r="BA96" s="78"/>
      <c r="BB96" s="79"/>
      <c r="BC96" s="80"/>
      <c r="BD96" s="81"/>
    </row>
    <row r="97" spans="1:211" s="82" customFormat="1" ht="25.15" customHeight="1" x14ac:dyDescent="0.25">
      <c r="A97" s="78" t="s">
        <v>1781</v>
      </c>
      <c r="B97" s="72" t="s">
        <v>1512</v>
      </c>
      <c r="C97" s="105" t="s">
        <v>1513</v>
      </c>
      <c r="D97" s="106" t="s">
        <v>1513</v>
      </c>
      <c r="E97" s="106" t="s">
        <v>831</v>
      </c>
      <c r="F97" s="106" t="s">
        <v>1518</v>
      </c>
      <c r="G97" s="107" t="s">
        <v>1490</v>
      </c>
      <c r="H97" s="134" t="s">
        <v>1782</v>
      </c>
      <c r="I97" s="108" t="s">
        <v>1521</v>
      </c>
      <c r="J97" s="108"/>
      <c r="K97" s="66" t="s">
        <v>1495</v>
      </c>
      <c r="L97" s="66"/>
      <c r="M97" s="66"/>
      <c r="N97" s="108">
        <v>100</v>
      </c>
      <c r="O97" s="78">
        <v>0</v>
      </c>
      <c r="P97" s="78">
        <v>0</v>
      </c>
      <c r="Q97" s="109" t="s">
        <v>1498</v>
      </c>
      <c r="R97" s="109" t="s">
        <v>842</v>
      </c>
      <c r="S97" s="109"/>
      <c r="T97" s="109"/>
      <c r="U97" s="109"/>
      <c r="V97" s="109"/>
      <c r="W97" s="109"/>
      <c r="X97" s="109"/>
      <c r="Y97" s="110">
        <v>1</v>
      </c>
      <c r="Z97" s="113">
        <f>27780/1.12</f>
        <v>24803.571428571428</v>
      </c>
      <c r="AA97" s="110">
        <f>Z97</f>
        <v>24803.571428571428</v>
      </c>
      <c r="AB97" s="110">
        <v>1</v>
      </c>
      <c r="AC97" s="113">
        <f>29720/1.12</f>
        <v>26535.714285714283</v>
      </c>
      <c r="AD97" s="110">
        <f>AC97</f>
        <v>26535.714285714283</v>
      </c>
      <c r="AE97" s="110">
        <v>1</v>
      </c>
      <c r="AF97" s="113">
        <f>31800/1.12</f>
        <v>28392.857142857141</v>
      </c>
      <c r="AG97" s="110">
        <f>AF97</f>
        <v>28392.857142857141</v>
      </c>
      <c r="AH97" s="110">
        <v>1</v>
      </c>
      <c r="AI97" s="113">
        <f>34030/1.12</f>
        <v>30383.928571428569</v>
      </c>
      <c r="AJ97" s="110">
        <f>AI97</f>
        <v>30383.928571428569</v>
      </c>
      <c r="AK97" s="110">
        <v>1</v>
      </c>
      <c r="AL97" s="113">
        <f>36410/1.12</f>
        <v>32508.928571428569</v>
      </c>
      <c r="AM97" s="110">
        <f>AL97</f>
        <v>32508.928571428569</v>
      </c>
      <c r="AN97" s="110"/>
      <c r="AO97" s="110"/>
      <c r="AP97" s="110"/>
      <c r="AQ97" s="110"/>
      <c r="AR97" s="110"/>
      <c r="AS97" s="110"/>
      <c r="AT97" s="110">
        <f>AA97+AD97+AG97+AJ97+AM97</f>
        <v>142625</v>
      </c>
      <c r="AU97" s="110">
        <f t="shared" si="11"/>
        <v>159740.00000000003</v>
      </c>
      <c r="AV97" s="110" t="s">
        <v>1501</v>
      </c>
      <c r="AW97" s="66"/>
      <c r="AX97" s="66"/>
      <c r="AY97" s="66"/>
      <c r="AZ97" s="66"/>
      <c r="BA97" s="78"/>
      <c r="BB97" s="79"/>
      <c r="BC97" s="80"/>
      <c r="BD97" s="81"/>
    </row>
    <row r="98" spans="1:211" s="95" customFormat="1" ht="25.5" customHeight="1" x14ac:dyDescent="0.25">
      <c r="A98" s="64" t="s">
        <v>1514</v>
      </c>
      <c r="B98" s="86" t="s">
        <v>1515</v>
      </c>
      <c r="C98" s="87" t="s">
        <v>1516</v>
      </c>
      <c r="D98" s="88" t="s">
        <v>1516</v>
      </c>
      <c r="E98" s="88" t="s">
        <v>831</v>
      </c>
      <c r="F98" s="88" t="s">
        <v>1489</v>
      </c>
      <c r="G98" s="89" t="s">
        <v>1490</v>
      </c>
      <c r="H98" s="90" t="s">
        <v>1491</v>
      </c>
      <c r="I98" s="91" t="s">
        <v>1522</v>
      </c>
      <c r="J98" s="91"/>
      <c r="K98" s="90" t="s">
        <v>1495</v>
      </c>
      <c r="L98" s="90"/>
      <c r="M98" s="90"/>
      <c r="N98" s="91">
        <v>0</v>
      </c>
      <c r="O98" s="64">
        <v>100</v>
      </c>
      <c r="P98" s="64">
        <v>0</v>
      </c>
      <c r="Q98" s="92" t="s">
        <v>1525</v>
      </c>
      <c r="R98" s="92" t="s">
        <v>842</v>
      </c>
      <c r="S98" s="92"/>
      <c r="T98" s="92"/>
      <c r="U98" s="92"/>
      <c r="V98" s="92"/>
      <c r="W98" s="92"/>
      <c r="X98" s="92"/>
      <c r="Y98" s="93">
        <v>70809.000000000015</v>
      </c>
      <c r="Z98" s="93">
        <v>357.14</v>
      </c>
      <c r="AA98" s="93"/>
      <c r="AB98" s="93">
        <v>84406</v>
      </c>
      <c r="AC98" s="94">
        <v>357.14</v>
      </c>
      <c r="AD98" s="94"/>
      <c r="AE98" s="94"/>
      <c r="AF98" s="94"/>
      <c r="AG98" s="94"/>
      <c r="AH98" s="94"/>
      <c r="AI98" s="94"/>
      <c r="AJ98" s="94"/>
      <c r="AK98" s="93"/>
      <c r="AL98" s="94"/>
      <c r="AM98" s="94"/>
      <c r="AN98" s="94"/>
      <c r="AO98" s="94"/>
      <c r="AP98" s="94"/>
      <c r="AQ98" s="94"/>
      <c r="AR98" s="94"/>
      <c r="AS98" s="94"/>
      <c r="AT98" s="94">
        <f>AA98+AD98+AG98+AJ98+AM98+AP98+AS98</f>
        <v>0</v>
      </c>
      <c r="AU98" s="94">
        <f t="shared" si="11"/>
        <v>0</v>
      </c>
      <c r="AV98" s="90" t="s">
        <v>1501</v>
      </c>
      <c r="AW98" s="90" t="s">
        <v>1527</v>
      </c>
      <c r="AX98" s="90"/>
      <c r="AY98" s="90"/>
      <c r="AZ98" s="90"/>
      <c r="BA98" s="64"/>
      <c r="BB98" s="68"/>
      <c r="BC98" s="65"/>
      <c r="BD98" s="23"/>
    </row>
    <row r="99" spans="1:211" s="82" customFormat="1" ht="25.5" customHeight="1" x14ac:dyDescent="0.25">
      <c r="A99" s="78" t="s">
        <v>1609</v>
      </c>
      <c r="B99" s="72" t="s">
        <v>1515</v>
      </c>
      <c r="C99" s="105" t="s">
        <v>1516</v>
      </c>
      <c r="D99" s="106" t="s">
        <v>1516</v>
      </c>
      <c r="E99" s="106" t="s">
        <v>831</v>
      </c>
      <c r="F99" s="106" t="s">
        <v>1489</v>
      </c>
      <c r="G99" s="107" t="s">
        <v>1490</v>
      </c>
      <c r="H99" s="112" t="s">
        <v>1777</v>
      </c>
      <c r="I99" s="108" t="s">
        <v>1522</v>
      </c>
      <c r="J99" s="108"/>
      <c r="K99" s="112" t="s">
        <v>1649</v>
      </c>
      <c r="L99" s="66"/>
      <c r="M99" s="66"/>
      <c r="N99" s="108">
        <v>0</v>
      </c>
      <c r="O99" s="78">
        <v>100</v>
      </c>
      <c r="P99" s="78">
        <v>0</v>
      </c>
      <c r="Q99" s="109" t="s">
        <v>1525</v>
      </c>
      <c r="R99" s="109" t="s">
        <v>842</v>
      </c>
      <c r="S99" s="109"/>
      <c r="T99" s="109"/>
      <c r="U99" s="109"/>
      <c r="V99" s="109"/>
      <c r="W99" s="109"/>
      <c r="X99" s="109"/>
      <c r="Y99" s="110">
        <v>70809.000000000015</v>
      </c>
      <c r="Z99" s="110">
        <v>357.14</v>
      </c>
      <c r="AA99" s="110">
        <v>25288726.260000005</v>
      </c>
      <c r="AB99" s="110">
        <v>84406</v>
      </c>
      <c r="AC99" s="111">
        <v>357.14</v>
      </c>
      <c r="AD99" s="111">
        <v>30144758.84</v>
      </c>
      <c r="AE99" s="111"/>
      <c r="AF99" s="111"/>
      <c r="AG99" s="111"/>
      <c r="AH99" s="111"/>
      <c r="AI99" s="111"/>
      <c r="AJ99" s="111"/>
      <c r="AK99" s="110"/>
      <c r="AL99" s="111"/>
      <c r="AM99" s="111"/>
      <c r="AN99" s="111"/>
      <c r="AO99" s="111"/>
      <c r="AP99" s="111"/>
      <c r="AQ99" s="111"/>
      <c r="AR99" s="111"/>
      <c r="AS99" s="111"/>
      <c r="AT99" s="111">
        <f>AA99+AD99+AG99+AJ99+AM99+AP99+AS99</f>
        <v>55433485.100000009</v>
      </c>
      <c r="AU99" s="111">
        <f t="shared" si="11"/>
        <v>62085503.312000014</v>
      </c>
      <c r="AV99" s="66" t="s">
        <v>1501</v>
      </c>
      <c r="AW99" s="66" t="s">
        <v>1527</v>
      </c>
      <c r="AX99" s="66"/>
      <c r="AY99" s="66"/>
      <c r="AZ99" s="66"/>
      <c r="BA99" s="78"/>
      <c r="BB99" s="79"/>
      <c r="BC99" s="80"/>
      <c r="BD99" s="81"/>
    </row>
    <row r="100" spans="1:211" s="46" customFormat="1" ht="25.5" customHeight="1" x14ac:dyDescent="0.25">
      <c r="A100" s="26" t="s">
        <v>1709</v>
      </c>
      <c r="B100" s="47" t="s">
        <v>1774</v>
      </c>
      <c r="C100" s="40" t="s">
        <v>1775</v>
      </c>
      <c r="D100" s="48" t="s">
        <v>1776</v>
      </c>
      <c r="E100" s="48" t="s">
        <v>831</v>
      </c>
      <c r="F100" s="48" t="s">
        <v>1489</v>
      </c>
      <c r="G100" s="41" t="s">
        <v>1494</v>
      </c>
      <c r="H100" s="30" t="s">
        <v>1777</v>
      </c>
      <c r="I100" s="42" t="s">
        <v>1494</v>
      </c>
      <c r="J100" s="42"/>
      <c r="K100" s="30"/>
      <c r="L100" s="30" t="s">
        <v>1756</v>
      </c>
      <c r="M100" s="30" t="s">
        <v>1754</v>
      </c>
      <c r="N100" s="42">
        <v>0</v>
      </c>
      <c r="O100" s="26">
        <v>100</v>
      </c>
      <c r="P100" s="26">
        <v>0</v>
      </c>
      <c r="Q100" s="43" t="s">
        <v>1524</v>
      </c>
      <c r="R100" s="43" t="s">
        <v>842</v>
      </c>
      <c r="S100" s="43"/>
      <c r="T100" s="43"/>
      <c r="U100" s="43"/>
      <c r="V100" s="43"/>
      <c r="W100" s="43"/>
      <c r="X100" s="43"/>
      <c r="Y100" s="44">
        <v>1</v>
      </c>
      <c r="Z100" s="44">
        <v>49737156</v>
      </c>
      <c r="AA100" s="44"/>
      <c r="AB100" s="44">
        <v>1</v>
      </c>
      <c r="AC100" s="44">
        <v>49737156</v>
      </c>
      <c r="AD100" s="44"/>
      <c r="AE100" s="44">
        <v>1</v>
      </c>
      <c r="AF100" s="44">
        <v>49737156</v>
      </c>
      <c r="AG100" s="44"/>
      <c r="AH100" s="44">
        <v>1</v>
      </c>
      <c r="AI100" s="44">
        <v>49737156</v>
      </c>
      <c r="AJ100" s="44"/>
      <c r="AK100" s="44"/>
      <c r="AL100" s="104"/>
      <c r="AM100" s="104"/>
      <c r="AN100" s="104"/>
      <c r="AO100" s="104"/>
      <c r="AP100" s="104"/>
      <c r="AQ100" s="104"/>
      <c r="AR100" s="104"/>
      <c r="AS100" s="104"/>
      <c r="AT100" s="45">
        <f>AA100+AD100+AG100+AJ100+AM100</f>
        <v>0</v>
      </c>
      <c r="AU100" s="45">
        <f t="shared" si="11"/>
        <v>0</v>
      </c>
      <c r="AV100" s="30" t="s">
        <v>1501</v>
      </c>
      <c r="AW100" s="30" t="s">
        <v>1778</v>
      </c>
      <c r="AX100" s="30" t="s">
        <v>1778</v>
      </c>
      <c r="AY100" s="30"/>
      <c r="AZ100" s="30"/>
      <c r="BA100" s="64"/>
      <c r="BB100" s="68"/>
      <c r="BC100" s="65"/>
      <c r="BD100" s="23"/>
    </row>
    <row r="101" spans="1:211" s="127" customFormat="1" ht="25.5" customHeight="1" x14ac:dyDescent="0.25">
      <c r="A101" s="123" t="s">
        <v>1610</v>
      </c>
      <c r="B101" s="122" t="s">
        <v>1774</v>
      </c>
      <c r="C101" s="128" t="s">
        <v>1775</v>
      </c>
      <c r="D101" s="129" t="s">
        <v>1776</v>
      </c>
      <c r="E101" s="129" t="s">
        <v>831</v>
      </c>
      <c r="F101" s="129" t="s">
        <v>1489</v>
      </c>
      <c r="G101" s="130" t="s">
        <v>1494</v>
      </c>
      <c r="H101" s="134" t="s">
        <v>1782</v>
      </c>
      <c r="I101" s="131" t="s">
        <v>1494</v>
      </c>
      <c r="J101" s="131"/>
      <c r="K101" s="120"/>
      <c r="L101" s="120" t="s">
        <v>1756</v>
      </c>
      <c r="M101" s="120" t="s">
        <v>1754</v>
      </c>
      <c r="N101" s="131">
        <v>0</v>
      </c>
      <c r="O101" s="123">
        <v>100</v>
      </c>
      <c r="P101" s="123">
        <v>0</v>
      </c>
      <c r="Q101" s="132" t="s">
        <v>1524</v>
      </c>
      <c r="R101" s="132" t="s">
        <v>842</v>
      </c>
      <c r="S101" s="132"/>
      <c r="T101" s="132"/>
      <c r="U101" s="132"/>
      <c r="V101" s="132"/>
      <c r="W101" s="132"/>
      <c r="X101" s="132"/>
      <c r="Y101" s="133">
        <v>1</v>
      </c>
      <c r="Z101" s="133">
        <v>49737156</v>
      </c>
      <c r="AA101" s="133">
        <v>49737156</v>
      </c>
      <c r="AB101" s="133">
        <v>1</v>
      </c>
      <c r="AC101" s="133">
        <v>49737156</v>
      </c>
      <c r="AD101" s="133">
        <v>49737156</v>
      </c>
      <c r="AE101" s="133">
        <v>1</v>
      </c>
      <c r="AF101" s="133">
        <v>49737156</v>
      </c>
      <c r="AG101" s="133">
        <v>49737156</v>
      </c>
      <c r="AH101" s="133">
        <v>1</v>
      </c>
      <c r="AI101" s="133">
        <v>49737156</v>
      </c>
      <c r="AJ101" s="133">
        <v>49737156</v>
      </c>
      <c r="AK101" s="133"/>
      <c r="AL101" s="114"/>
      <c r="AM101" s="114"/>
      <c r="AN101" s="114"/>
      <c r="AO101" s="114"/>
      <c r="AP101" s="114"/>
      <c r="AQ101" s="114"/>
      <c r="AR101" s="114"/>
      <c r="AS101" s="114"/>
      <c r="AT101" s="111">
        <f>AA101+AD101+AG101+AJ101+AM101</f>
        <v>198948624</v>
      </c>
      <c r="AU101" s="111">
        <f t="shared" si="11"/>
        <v>222822458.88000003</v>
      </c>
      <c r="AV101" s="120" t="s">
        <v>1501</v>
      </c>
      <c r="AW101" s="120" t="s">
        <v>1778</v>
      </c>
      <c r="AX101" s="120" t="s">
        <v>1778</v>
      </c>
      <c r="AY101" s="120"/>
      <c r="AZ101" s="120"/>
      <c r="BA101" s="123"/>
      <c r="BB101" s="124"/>
      <c r="BC101" s="125"/>
      <c r="BD101" s="126"/>
    </row>
    <row r="102" spans="1:211" s="46" customFormat="1" ht="23.25" customHeight="1" x14ac:dyDescent="0.25">
      <c r="A102" s="26" t="s">
        <v>1710</v>
      </c>
      <c r="B102" s="22" t="s">
        <v>1779</v>
      </c>
      <c r="C102" s="40" t="s">
        <v>1780</v>
      </c>
      <c r="D102" s="48" t="s">
        <v>1488</v>
      </c>
      <c r="E102" s="48" t="s">
        <v>831</v>
      </c>
      <c r="F102" s="48" t="s">
        <v>1489</v>
      </c>
      <c r="G102" s="41" t="s">
        <v>1490</v>
      </c>
      <c r="H102" s="30" t="s">
        <v>1491</v>
      </c>
      <c r="I102" s="42" t="s">
        <v>1494</v>
      </c>
      <c r="J102" s="42"/>
      <c r="K102" s="30" t="s">
        <v>1495</v>
      </c>
      <c r="L102" s="30"/>
      <c r="M102" s="30"/>
      <c r="N102" s="42">
        <v>0</v>
      </c>
      <c r="O102" s="26">
        <v>100</v>
      </c>
      <c r="P102" s="26">
        <v>0</v>
      </c>
      <c r="Q102" s="43" t="s">
        <v>1498</v>
      </c>
      <c r="R102" s="43" t="s">
        <v>842</v>
      </c>
      <c r="S102" s="43"/>
      <c r="T102" s="43"/>
      <c r="U102" s="43"/>
      <c r="V102" s="43"/>
      <c r="W102" s="43"/>
      <c r="X102" s="43"/>
      <c r="Y102" s="44">
        <v>1</v>
      </c>
      <c r="Z102" s="44">
        <v>107270400</v>
      </c>
      <c r="AA102" s="44">
        <v>107270400</v>
      </c>
      <c r="AB102" s="44">
        <v>1</v>
      </c>
      <c r="AC102" s="44">
        <v>107270400</v>
      </c>
      <c r="AD102" s="44">
        <v>107270400</v>
      </c>
      <c r="AE102" s="44">
        <v>1</v>
      </c>
      <c r="AF102" s="44">
        <v>107270400</v>
      </c>
      <c r="AG102" s="44">
        <v>107270400</v>
      </c>
      <c r="AH102" s="44">
        <v>1</v>
      </c>
      <c r="AI102" s="44">
        <v>107270400</v>
      </c>
      <c r="AJ102" s="44">
        <v>107270400</v>
      </c>
      <c r="AK102" s="44">
        <v>1</v>
      </c>
      <c r="AL102" s="44">
        <v>107270400</v>
      </c>
      <c r="AM102" s="44">
        <v>107270400</v>
      </c>
      <c r="AN102" s="44"/>
      <c r="AO102" s="44"/>
      <c r="AP102" s="44"/>
      <c r="AQ102" s="44"/>
      <c r="AR102" s="44"/>
      <c r="AS102" s="44"/>
      <c r="AT102" s="45">
        <f>AA102+AD102+AG102+AJ102+AM102</f>
        <v>536352000</v>
      </c>
      <c r="AU102" s="45">
        <f t="shared" si="11"/>
        <v>600714240</v>
      </c>
      <c r="AV102" s="30" t="s">
        <v>1501</v>
      </c>
      <c r="AW102" s="30" t="s">
        <v>1488</v>
      </c>
      <c r="AX102" s="30" t="s">
        <v>1488</v>
      </c>
      <c r="AY102" s="30"/>
      <c r="AZ102" s="30"/>
      <c r="BA102" s="64"/>
      <c r="BB102" s="68"/>
      <c r="BC102" s="65"/>
      <c r="BD102" s="23"/>
    </row>
    <row r="103" spans="1:211" s="46" customFormat="1" ht="23.25" customHeight="1" x14ac:dyDescent="0.25">
      <c r="A103" s="118" t="s">
        <v>1714</v>
      </c>
      <c r="B103" s="137" t="s">
        <v>1515</v>
      </c>
      <c r="C103" s="138" t="s">
        <v>1516</v>
      </c>
      <c r="D103" s="139" t="s">
        <v>1516</v>
      </c>
      <c r="E103" s="139" t="s">
        <v>831</v>
      </c>
      <c r="F103" s="139" t="s">
        <v>1489</v>
      </c>
      <c r="G103" s="140" t="s">
        <v>1490</v>
      </c>
      <c r="H103" s="136" t="s">
        <v>1782</v>
      </c>
      <c r="I103" s="141" t="s">
        <v>1522</v>
      </c>
      <c r="J103" s="136"/>
      <c r="K103" s="136" t="s">
        <v>1649</v>
      </c>
      <c r="L103" s="142"/>
      <c r="M103" s="143"/>
      <c r="N103" s="141">
        <v>0</v>
      </c>
      <c r="O103" s="118">
        <v>100</v>
      </c>
      <c r="P103" s="118">
        <v>0</v>
      </c>
      <c r="Q103" s="116" t="s">
        <v>1525</v>
      </c>
      <c r="R103" s="116" t="s">
        <v>842</v>
      </c>
      <c r="S103" s="116"/>
      <c r="T103" s="116"/>
      <c r="U103" s="116"/>
      <c r="V103" s="116"/>
      <c r="W103" s="116"/>
      <c r="X103" s="116"/>
      <c r="Y103" s="144">
        <v>67858</v>
      </c>
      <c r="Z103" s="144">
        <v>267.86</v>
      </c>
      <c r="AA103" s="144">
        <v>18176443.880000003</v>
      </c>
      <c r="AB103" s="144">
        <v>84780</v>
      </c>
      <c r="AC103" s="145">
        <v>267.86</v>
      </c>
      <c r="AD103" s="145">
        <v>22709170.800000001</v>
      </c>
      <c r="AE103" s="135"/>
      <c r="AF103" s="146"/>
      <c r="AG103" s="147"/>
      <c r="AH103" s="142"/>
      <c r="AI103" s="142"/>
      <c r="AJ103" s="142"/>
      <c r="AK103" s="142"/>
      <c r="AL103" s="142"/>
      <c r="AM103" s="142"/>
      <c r="AN103" s="142"/>
      <c r="AO103" s="142"/>
      <c r="AP103" s="142"/>
      <c r="AQ103" s="142"/>
      <c r="AR103" s="142"/>
      <c r="AS103" s="142"/>
      <c r="AT103" s="145">
        <v>40885614.680000007</v>
      </c>
      <c r="AU103" s="145">
        <v>45791888.44160001</v>
      </c>
      <c r="AV103" s="136" t="s">
        <v>1501</v>
      </c>
      <c r="AW103" s="136" t="s">
        <v>1783</v>
      </c>
      <c r="AX103" s="142" t="s">
        <v>1783</v>
      </c>
      <c r="AY103" s="136"/>
      <c r="AZ103" s="136"/>
      <c r="BA103" s="118"/>
      <c r="BB103" s="121"/>
      <c r="BC103" s="119"/>
      <c r="BD103" s="115"/>
      <c r="BE103" s="117"/>
      <c r="BF103" s="117"/>
      <c r="BG103" s="117"/>
      <c r="BH103" s="117"/>
      <c r="BI103" s="117"/>
      <c r="BJ103" s="117"/>
      <c r="BK103" s="117"/>
      <c r="BL103" s="117"/>
      <c r="BM103" s="117"/>
      <c r="BN103" s="117"/>
      <c r="BO103" s="117"/>
      <c r="BP103" s="117"/>
      <c r="BQ103" s="117"/>
      <c r="BR103" s="117"/>
      <c r="BS103" s="117"/>
      <c r="BT103" s="117"/>
      <c r="BU103" s="117"/>
      <c r="BV103" s="117"/>
      <c r="BW103" s="117"/>
      <c r="BX103" s="117"/>
      <c r="BY103" s="117"/>
      <c r="BZ103" s="117"/>
      <c r="CA103" s="117"/>
      <c r="CB103" s="117"/>
      <c r="CC103" s="117"/>
      <c r="CD103" s="117"/>
      <c r="CE103" s="117"/>
      <c r="CF103" s="117"/>
      <c r="CG103" s="117"/>
      <c r="CH103" s="117"/>
      <c r="CI103" s="117"/>
      <c r="CJ103" s="117"/>
      <c r="CK103" s="117"/>
      <c r="CL103" s="117"/>
      <c r="CM103" s="117"/>
      <c r="CN103" s="117"/>
      <c r="CO103" s="117"/>
      <c r="CP103" s="117"/>
      <c r="CQ103" s="117"/>
      <c r="CR103" s="117"/>
      <c r="CS103" s="117"/>
      <c r="CT103" s="117"/>
      <c r="CU103" s="117"/>
      <c r="CV103" s="117"/>
      <c r="CW103" s="117"/>
      <c r="CX103" s="117"/>
      <c r="CY103" s="117"/>
      <c r="CZ103" s="117"/>
      <c r="DA103" s="117"/>
      <c r="DB103" s="117"/>
      <c r="DC103" s="117"/>
      <c r="DD103" s="117"/>
      <c r="DE103" s="117"/>
      <c r="DF103" s="117"/>
      <c r="DG103" s="117"/>
      <c r="DH103" s="117"/>
      <c r="DI103" s="117"/>
      <c r="DJ103" s="117"/>
      <c r="DK103" s="117"/>
      <c r="DL103" s="117"/>
      <c r="DM103" s="117"/>
      <c r="DN103" s="117"/>
      <c r="DO103" s="117"/>
      <c r="DP103" s="117"/>
      <c r="DQ103" s="117"/>
      <c r="DR103" s="117"/>
      <c r="DS103" s="117"/>
      <c r="DT103" s="117"/>
      <c r="DU103" s="117"/>
      <c r="DV103" s="117"/>
      <c r="DW103" s="117"/>
      <c r="DX103" s="117"/>
      <c r="DY103" s="117"/>
      <c r="DZ103" s="117"/>
      <c r="EA103" s="117"/>
      <c r="EB103" s="117"/>
      <c r="EC103" s="117"/>
      <c r="ED103" s="117"/>
      <c r="EE103" s="117"/>
      <c r="EF103" s="117"/>
      <c r="EG103" s="117"/>
      <c r="EH103" s="117"/>
      <c r="EI103" s="117"/>
      <c r="EJ103" s="117"/>
      <c r="EK103" s="117"/>
      <c r="EL103" s="117"/>
      <c r="EM103" s="117"/>
      <c r="EN103" s="117"/>
      <c r="EO103" s="117"/>
      <c r="EP103" s="117"/>
      <c r="EQ103" s="117"/>
      <c r="ER103" s="117"/>
      <c r="ES103" s="117"/>
      <c r="ET103" s="117"/>
      <c r="EU103" s="117"/>
      <c r="EV103" s="117"/>
      <c r="EW103" s="117"/>
      <c r="EX103" s="117"/>
      <c r="EY103" s="117"/>
      <c r="EZ103" s="117"/>
      <c r="FA103" s="117"/>
      <c r="FB103" s="117"/>
      <c r="FC103" s="117"/>
      <c r="FD103" s="117"/>
      <c r="FE103" s="117"/>
      <c r="FF103" s="117"/>
      <c r="FG103" s="117"/>
      <c r="FH103" s="117"/>
      <c r="FI103" s="117"/>
      <c r="FJ103" s="117"/>
      <c r="FK103" s="117"/>
      <c r="FL103" s="117"/>
      <c r="FM103" s="117"/>
      <c r="FN103" s="117"/>
      <c r="FO103" s="117"/>
      <c r="FP103" s="117"/>
      <c r="FQ103" s="117"/>
      <c r="FR103" s="117"/>
      <c r="FS103" s="117"/>
      <c r="FT103" s="117"/>
      <c r="FU103" s="117"/>
      <c r="FV103" s="117"/>
      <c r="FW103" s="117"/>
      <c r="FX103" s="117"/>
      <c r="FY103" s="117"/>
      <c r="FZ103" s="117"/>
      <c r="GA103" s="117"/>
      <c r="GB103" s="117"/>
      <c r="GC103" s="117"/>
      <c r="GD103" s="117"/>
      <c r="GE103" s="117"/>
      <c r="GF103" s="117"/>
      <c r="GG103" s="117"/>
      <c r="GH103" s="117"/>
      <c r="GI103" s="117"/>
      <c r="GJ103" s="117"/>
      <c r="GK103" s="117"/>
      <c r="GL103" s="117"/>
      <c r="GM103" s="117"/>
      <c r="GN103" s="117"/>
      <c r="GO103" s="117"/>
      <c r="GP103" s="117"/>
      <c r="GQ103" s="117"/>
      <c r="GR103" s="117"/>
      <c r="GS103" s="117"/>
      <c r="GT103" s="117"/>
      <c r="GU103" s="117"/>
      <c r="GV103" s="117"/>
      <c r="GW103" s="117"/>
      <c r="GX103" s="117"/>
      <c r="GY103" s="117"/>
      <c r="GZ103" s="117"/>
      <c r="HA103" s="117"/>
      <c r="HB103" s="117"/>
      <c r="HC103" s="117"/>
    </row>
    <row r="104" spans="1:211" s="117" customFormat="1" ht="23.25" customHeight="1" x14ac:dyDescent="0.25">
      <c r="A104" s="26" t="s">
        <v>1717</v>
      </c>
      <c r="B104" s="47" t="s">
        <v>1784</v>
      </c>
      <c r="C104" s="40" t="s">
        <v>1785</v>
      </c>
      <c r="D104" s="48" t="s">
        <v>1786</v>
      </c>
      <c r="E104" s="48" t="s">
        <v>831</v>
      </c>
      <c r="F104" s="48" t="s">
        <v>1787</v>
      </c>
      <c r="G104" s="41" t="s">
        <v>1490</v>
      </c>
      <c r="H104" s="30" t="s">
        <v>1788</v>
      </c>
      <c r="I104" s="42" t="s">
        <v>1789</v>
      </c>
      <c r="J104" s="42"/>
      <c r="K104" s="30"/>
      <c r="L104" s="30" t="s">
        <v>1782</v>
      </c>
      <c r="M104" s="30" t="s">
        <v>1790</v>
      </c>
      <c r="N104" s="42">
        <v>0</v>
      </c>
      <c r="O104" s="26">
        <v>100</v>
      </c>
      <c r="P104" s="26">
        <v>0</v>
      </c>
      <c r="Q104" s="116" t="s">
        <v>1791</v>
      </c>
      <c r="R104" s="156" t="s">
        <v>842</v>
      </c>
      <c r="S104" s="116"/>
      <c r="T104" s="116"/>
      <c r="U104" s="116"/>
      <c r="V104" s="116"/>
      <c r="W104" s="116"/>
      <c r="X104" s="116"/>
      <c r="Y104" s="148">
        <v>8.5</v>
      </c>
      <c r="Z104" s="44">
        <v>594965.48</v>
      </c>
      <c r="AA104" s="44">
        <f>Z104*Y104</f>
        <v>5057206.58</v>
      </c>
      <c r="AB104" s="44">
        <v>12</v>
      </c>
      <c r="AC104" s="44">
        <v>594965.48</v>
      </c>
      <c r="AD104" s="45">
        <f>AB104*AC104</f>
        <v>7139585.7599999998</v>
      </c>
      <c r="AE104" s="104">
        <v>1.5</v>
      </c>
      <c r="AF104" s="44">
        <v>594965.48</v>
      </c>
      <c r="AG104" s="45">
        <f>AE104*AF104</f>
        <v>892448.22</v>
      </c>
      <c r="AH104" s="104"/>
      <c r="AI104" s="104"/>
      <c r="AJ104" s="104"/>
      <c r="AK104" s="44"/>
      <c r="AL104" s="104"/>
      <c r="AM104" s="104"/>
      <c r="AN104" s="104"/>
      <c r="AO104" s="104"/>
      <c r="AP104" s="104"/>
      <c r="AQ104" s="104"/>
      <c r="AR104" s="104"/>
      <c r="AS104" s="104"/>
      <c r="AT104" s="45">
        <f>AA104+AD104+AG104+AJ104+AM104</f>
        <v>13089240.560000001</v>
      </c>
      <c r="AU104" s="45">
        <f>AT104*1.12</f>
        <v>14659949.427200003</v>
      </c>
      <c r="AV104" s="30" t="s">
        <v>1501</v>
      </c>
      <c r="AW104" s="30"/>
      <c r="AX104" s="30"/>
      <c r="AY104" s="30"/>
      <c r="AZ104" s="30"/>
      <c r="BA104" s="118"/>
      <c r="BB104" s="121"/>
      <c r="BC104" s="119"/>
      <c r="BD104" s="115"/>
    </row>
    <row r="105" spans="1:211" s="117" customFormat="1" ht="23.25" customHeight="1" x14ac:dyDescent="0.25">
      <c r="A105" s="26" t="s">
        <v>1792</v>
      </c>
      <c r="B105" s="47" t="s">
        <v>1612</v>
      </c>
      <c r="C105" s="40" t="s">
        <v>1613</v>
      </c>
      <c r="D105" s="48" t="s">
        <v>1793</v>
      </c>
      <c r="E105" s="48" t="s">
        <v>831</v>
      </c>
      <c r="F105" s="48" t="s">
        <v>1787</v>
      </c>
      <c r="G105" s="41" t="s">
        <v>1490</v>
      </c>
      <c r="H105" s="30" t="s">
        <v>1788</v>
      </c>
      <c r="I105" s="42" t="s">
        <v>1789</v>
      </c>
      <c r="J105" s="42"/>
      <c r="K105" s="30"/>
      <c r="L105" s="30" t="s">
        <v>1782</v>
      </c>
      <c r="M105" s="30" t="s">
        <v>1790</v>
      </c>
      <c r="N105" s="42">
        <v>0</v>
      </c>
      <c r="O105" s="26">
        <v>100</v>
      </c>
      <c r="P105" s="26">
        <v>0</v>
      </c>
      <c r="Q105" s="116" t="s">
        <v>1794</v>
      </c>
      <c r="R105" s="156" t="s">
        <v>842</v>
      </c>
      <c r="S105" s="116"/>
      <c r="T105" s="116"/>
      <c r="U105" s="116"/>
      <c r="V105" s="116"/>
      <c r="W105" s="116"/>
      <c r="X105" s="116"/>
      <c r="Y105" s="148">
        <v>1</v>
      </c>
      <c r="Z105" s="44">
        <v>952799.10699999996</v>
      </c>
      <c r="AA105" s="44">
        <v>952799.10699999996</v>
      </c>
      <c r="AB105" s="44">
        <v>1</v>
      </c>
      <c r="AC105" s="44">
        <v>952799.10699999996</v>
      </c>
      <c r="AD105" s="45">
        <v>952799.10699999996</v>
      </c>
      <c r="AE105" s="104"/>
      <c r="AF105" s="44"/>
      <c r="AG105" s="45"/>
      <c r="AH105" s="104"/>
      <c r="AI105" s="104"/>
      <c r="AJ105" s="104"/>
      <c r="AK105" s="44"/>
      <c r="AL105" s="104"/>
      <c r="AM105" s="104"/>
      <c r="AN105" s="104"/>
      <c r="AO105" s="104"/>
      <c r="AP105" s="104"/>
      <c r="AQ105" s="104"/>
      <c r="AR105" s="104"/>
      <c r="AS105" s="104"/>
      <c r="AT105" s="45">
        <f>AA105+AD105+AG105+AJ105+AM105</f>
        <v>1905598.2139999999</v>
      </c>
      <c r="AU105" s="45">
        <f>AT105*1.12</f>
        <v>2134269.9996799999</v>
      </c>
      <c r="AV105" s="30" t="s">
        <v>1501</v>
      </c>
      <c r="AW105" s="30"/>
      <c r="AX105" s="30"/>
      <c r="AY105" s="30"/>
      <c r="AZ105" s="30"/>
      <c r="BA105" s="118"/>
      <c r="BB105" s="121"/>
      <c r="BC105" s="119"/>
      <c r="BD105" s="115"/>
    </row>
    <row r="106" spans="1:211" s="117" customFormat="1" ht="23.25" customHeight="1" x14ac:dyDescent="0.25">
      <c r="A106" s="26" t="s">
        <v>1623</v>
      </c>
      <c r="B106" s="47" t="s">
        <v>1515</v>
      </c>
      <c r="C106" s="40" t="s">
        <v>1516</v>
      </c>
      <c r="D106" s="48" t="s">
        <v>1516</v>
      </c>
      <c r="E106" s="48" t="s">
        <v>831</v>
      </c>
      <c r="F106" s="48" t="s">
        <v>1489</v>
      </c>
      <c r="G106" s="41" t="s">
        <v>1490</v>
      </c>
      <c r="H106" s="30" t="s">
        <v>1788</v>
      </c>
      <c r="I106" s="42" t="s">
        <v>1522</v>
      </c>
      <c r="J106" s="42"/>
      <c r="K106" s="30" t="s">
        <v>1649</v>
      </c>
      <c r="L106" s="30"/>
      <c r="M106" s="30"/>
      <c r="N106" s="42">
        <v>0</v>
      </c>
      <c r="O106" s="26">
        <v>100</v>
      </c>
      <c r="P106" s="26">
        <v>0</v>
      </c>
      <c r="Q106" s="116" t="s">
        <v>1525</v>
      </c>
      <c r="R106" s="156" t="s">
        <v>842</v>
      </c>
      <c r="S106" s="116"/>
      <c r="T106" s="116"/>
      <c r="U106" s="116"/>
      <c r="V106" s="116"/>
      <c r="W106" s="116"/>
      <c r="X106" s="116"/>
      <c r="Y106" s="148">
        <v>67858</v>
      </c>
      <c r="Z106" s="44">
        <v>178.57</v>
      </c>
      <c r="AA106" s="44">
        <v>12117403.059999999</v>
      </c>
      <c r="AB106" s="44">
        <v>84780</v>
      </c>
      <c r="AC106" s="44">
        <v>178.57</v>
      </c>
      <c r="AD106" s="45">
        <v>15139164.6</v>
      </c>
      <c r="AE106" s="104"/>
      <c r="AF106" s="44"/>
      <c r="AG106" s="45"/>
      <c r="AH106" s="104"/>
      <c r="AI106" s="104"/>
      <c r="AJ106" s="104"/>
      <c r="AK106" s="44"/>
      <c r="AL106" s="104"/>
      <c r="AM106" s="104"/>
      <c r="AN106" s="104"/>
      <c r="AO106" s="104"/>
      <c r="AP106" s="104"/>
      <c r="AQ106" s="104"/>
      <c r="AR106" s="104"/>
      <c r="AS106" s="104"/>
      <c r="AT106" s="45">
        <v>27256567.659999996</v>
      </c>
      <c r="AU106" s="45">
        <v>30527355.779199999</v>
      </c>
      <c r="AV106" s="30">
        <v>2020</v>
      </c>
      <c r="AW106" s="30" t="s">
        <v>1795</v>
      </c>
      <c r="AX106" s="30" t="s">
        <v>1795</v>
      </c>
      <c r="AY106" s="30"/>
      <c r="AZ106" s="30"/>
      <c r="BA106" s="118"/>
      <c r="BB106" s="121"/>
      <c r="BC106" s="119"/>
      <c r="BD106" s="115"/>
    </row>
    <row r="107" spans="1:211" s="117" customFormat="1" ht="23.25" customHeight="1" x14ac:dyDescent="0.25">
      <c r="A107" s="26" t="s">
        <v>1802</v>
      </c>
      <c r="B107" s="47" t="s">
        <v>1779</v>
      </c>
      <c r="C107" s="40" t="s">
        <v>1780</v>
      </c>
      <c r="D107" s="48" t="s">
        <v>1796</v>
      </c>
      <c r="E107" s="48" t="s">
        <v>831</v>
      </c>
      <c r="F107" s="48" t="s">
        <v>1489</v>
      </c>
      <c r="G107" s="41" t="s">
        <v>1797</v>
      </c>
      <c r="H107" s="30" t="s">
        <v>1788</v>
      </c>
      <c r="I107" s="42" t="s">
        <v>1798</v>
      </c>
      <c r="J107" s="42"/>
      <c r="K107" s="30"/>
      <c r="L107" s="30" t="s">
        <v>1799</v>
      </c>
      <c r="M107" s="30" t="s">
        <v>1800</v>
      </c>
      <c r="N107" s="42">
        <v>0</v>
      </c>
      <c r="O107" s="26">
        <v>100</v>
      </c>
      <c r="P107" s="26">
        <v>0</v>
      </c>
      <c r="Q107" s="116" t="s">
        <v>1801</v>
      </c>
      <c r="R107" s="116" t="s">
        <v>842</v>
      </c>
      <c r="S107" s="116"/>
      <c r="T107" s="116"/>
      <c r="U107" s="116"/>
      <c r="V107" s="116"/>
      <c r="W107" s="116"/>
      <c r="X107" s="116"/>
      <c r="Y107" s="148">
        <v>4</v>
      </c>
      <c r="Z107" s="44">
        <v>78928571.430000007</v>
      </c>
      <c r="AA107" s="44">
        <v>315714285.72000003</v>
      </c>
      <c r="AB107" s="44">
        <v>12</v>
      </c>
      <c r="AC107" s="44">
        <v>78928571.430000007</v>
      </c>
      <c r="AD107" s="45">
        <v>947142857.15999997</v>
      </c>
      <c r="AE107" s="104">
        <v>12</v>
      </c>
      <c r="AF107" s="44">
        <v>78928571.430000007</v>
      </c>
      <c r="AG107" s="45">
        <v>947142857.15999997</v>
      </c>
      <c r="AH107" s="104">
        <v>2</v>
      </c>
      <c r="AI107" s="104">
        <v>78928571.430000007</v>
      </c>
      <c r="AJ107" s="104">
        <v>157857142.86000001</v>
      </c>
      <c r="AK107" s="44"/>
      <c r="AL107" s="104"/>
      <c r="AM107" s="104"/>
      <c r="AN107" s="104"/>
      <c r="AO107" s="104"/>
      <c r="AP107" s="104"/>
      <c r="AQ107" s="104"/>
      <c r="AR107" s="104"/>
      <c r="AS107" s="104"/>
      <c r="AT107" s="45">
        <f>AA107+AD107+AG107+AJ107+AM107</f>
        <v>2367857142.9000001</v>
      </c>
      <c r="AU107" s="45">
        <f t="shared" ref="AU107" si="12">AT107*1.12</f>
        <v>2652000000.0480003</v>
      </c>
      <c r="AV107" s="30" t="s">
        <v>1501</v>
      </c>
      <c r="AW107" s="30"/>
      <c r="AX107" s="30"/>
      <c r="AY107" s="30"/>
      <c r="AZ107" s="30"/>
      <c r="BA107" s="118"/>
      <c r="BB107" s="121"/>
      <c r="BC107" s="119"/>
      <c r="BD107" s="115"/>
    </row>
    <row r="108" spans="1:211" s="165" customFormat="1" ht="38.25" x14ac:dyDescent="0.25">
      <c r="A108" s="170" t="s">
        <v>1808</v>
      </c>
      <c r="B108" s="183" t="s">
        <v>1803</v>
      </c>
      <c r="C108" s="183" t="s">
        <v>1804</v>
      </c>
      <c r="D108" s="170" t="s">
        <v>1804</v>
      </c>
      <c r="E108" s="170" t="s">
        <v>831</v>
      </c>
      <c r="F108" s="170" t="s">
        <v>1809</v>
      </c>
      <c r="G108" s="169" t="s">
        <v>1490</v>
      </c>
      <c r="H108" s="168" t="s">
        <v>1805</v>
      </c>
      <c r="I108" s="170" t="s">
        <v>1492</v>
      </c>
      <c r="J108" s="170"/>
      <c r="K108" s="168"/>
      <c r="L108" s="168" t="s">
        <v>1782</v>
      </c>
      <c r="M108" s="168" t="s">
        <v>1806</v>
      </c>
      <c r="N108" s="170">
        <v>0</v>
      </c>
      <c r="O108" s="170">
        <v>100</v>
      </c>
      <c r="P108" s="170">
        <v>0</v>
      </c>
      <c r="Q108" s="168" t="s">
        <v>1498</v>
      </c>
      <c r="R108" s="168" t="s">
        <v>842</v>
      </c>
      <c r="S108" s="168"/>
      <c r="T108" s="168"/>
      <c r="U108" s="168"/>
      <c r="V108" s="168"/>
      <c r="W108" s="168"/>
      <c r="X108" s="168"/>
      <c r="Y108" s="167">
        <v>1</v>
      </c>
      <c r="Z108" s="167">
        <v>31771860</v>
      </c>
      <c r="AA108" s="167"/>
      <c r="AB108" s="167">
        <v>1</v>
      </c>
      <c r="AC108" s="167">
        <v>41130952</v>
      </c>
      <c r="AD108" s="167"/>
      <c r="AE108" s="166">
        <v>1</v>
      </c>
      <c r="AF108" s="167">
        <v>41130952</v>
      </c>
      <c r="AG108" s="167"/>
      <c r="AH108" s="166">
        <v>1</v>
      </c>
      <c r="AI108" s="167">
        <v>10282738</v>
      </c>
      <c r="AJ108" s="167"/>
      <c r="AK108" s="167"/>
      <c r="AL108" s="166"/>
      <c r="AM108" s="166"/>
      <c r="AN108" s="166"/>
      <c r="AO108" s="166"/>
      <c r="AP108" s="166"/>
      <c r="AQ108" s="166"/>
      <c r="AR108" s="166"/>
      <c r="AS108" s="166"/>
      <c r="AT108" s="167">
        <f>AA108+AD108+AG108+AJ108+AM108</f>
        <v>0</v>
      </c>
      <c r="AU108" s="167">
        <f t="shared" ref="AU108" si="13">AT108*1.12</f>
        <v>0</v>
      </c>
      <c r="AV108" s="168" t="s">
        <v>1501</v>
      </c>
      <c r="AW108" s="168" t="s">
        <v>1807</v>
      </c>
      <c r="AX108" s="168" t="s">
        <v>1807</v>
      </c>
      <c r="AY108" s="168"/>
      <c r="AZ108" s="168"/>
      <c r="BA108" s="184"/>
      <c r="BB108" s="186"/>
      <c r="BC108" s="187"/>
      <c r="BD108" s="185"/>
    </row>
    <row r="109" spans="1:211" s="117" customFormat="1" ht="40.9" customHeight="1" x14ac:dyDescent="0.25">
      <c r="A109" s="151" t="s">
        <v>1811</v>
      </c>
      <c r="B109" s="159" t="s">
        <v>1739</v>
      </c>
      <c r="C109" s="153" t="s">
        <v>1740</v>
      </c>
      <c r="D109" s="161" t="s">
        <v>1740</v>
      </c>
      <c r="E109" s="161" t="s">
        <v>831</v>
      </c>
      <c r="F109" s="161" t="s">
        <v>1518</v>
      </c>
      <c r="G109" s="154" t="s">
        <v>1490</v>
      </c>
      <c r="H109" s="152" t="s">
        <v>1810</v>
      </c>
      <c r="I109" s="154" t="s">
        <v>1522</v>
      </c>
      <c r="J109" s="155"/>
      <c r="K109" s="152" t="s">
        <v>1495</v>
      </c>
      <c r="L109" s="152"/>
      <c r="M109" s="152"/>
      <c r="N109" s="155">
        <v>0</v>
      </c>
      <c r="O109" s="155">
        <v>0</v>
      </c>
      <c r="P109" s="151">
        <v>100</v>
      </c>
      <c r="Q109" s="156" t="s">
        <v>1498</v>
      </c>
      <c r="R109" s="156" t="s">
        <v>842</v>
      </c>
      <c r="S109" s="156"/>
      <c r="T109" s="156"/>
      <c r="U109" s="156"/>
      <c r="V109" s="156"/>
      <c r="W109" s="156"/>
      <c r="X109" s="156"/>
      <c r="Y109" s="157">
        <v>1</v>
      </c>
      <c r="Z109" s="157">
        <v>500000</v>
      </c>
      <c r="AA109" s="157">
        <v>500000</v>
      </c>
      <c r="AB109" s="157">
        <v>1</v>
      </c>
      <c r="AC109" s="157">
        <v>1200000</v>
      </c>
      <c r="AD109" s="157">
        <v>1200000</v>
      </c>
      <c r="AE109" s="160">
        <v>1</v>
      </c>
      <c r="AF109" s="157">
        <v>1200000</v>
      </c>
      <c r="AG109" s="157">
        <v>1200000</v>
      </c>
      <c r="AH109" s="160">
        <v>1</v>
      </c>
      <c r="AI109" s="157">
        <v>1200000</v>
      </c>
      <c r="AJ109" s="157">
        <v>1200000</v>
      </c>
      <c r="AK109" s="157">
        <v>1</v>
      </c>
      <c r="AL109" s="157">
        <v>1200000</v>
      </c>
      <c r="AM109" s="157">
        <v>1200000</v>
      </c>
      <c r="AN109" s="157"/>
      <c r="AO109" s="157"/>
      <c r="AP109" s="157"/>
      <c r="AQ109" s="157"/>
      <c r="AR109" s="157"/>
      <c r="AS109" s="157"/>
      <c r="AT109" s="157">
        <v>5300000</v>
      </c>
      <c r="AU109" s="157">
        <v>5936000.0000000009</v>
      </c>
      <c r="AV109" s="152" t="s">
        <v>1501</v>
      </c>
      <c r="AW109" s="152"/>
      <c r="AX109" s="152"/>
      <c r="AY109" s="152"/>
      <c r="AZ109" s="152"/>
      <c r="BA109" s="162"/>
      <c r="BB109" s="164"/>
      <c r="BC109" s="163"/>
      <c r="BD109" s="150"/>
      <c r="BE109" s="158"/>
      <c r="BF109" s="158"/>
      <c r="BG109" s="158"/>
      <c r="BH109" s="158"/>
      <c r="BI109" s="158"/>
      <c r="BJ109" s="158"/>
      <c r="BK109" s="158"/>
      <c r="BL109" s="158"/>
      <c r="BM109" s="158"/>
      <c r="BN109" s="158"/>
      <c r="BO109" s="158"/>
      <c r="BP109" s="158"/>
      <c r="BQ109" s="158"/>
      <c r="BR109" s="158"/>
      <c r="BS109" s="158"/>
      <c r="BT109" s="158"/>
      <c r="BU109" s="158"/>
      <c r="BV109" s="158"/>
      <c r="BW109" s="158"/>
      <c r="BX109" s="158"/>
      <c r="BY109" s="158"/>
      <c r="BZ109" s="158"/>
      <c r="CA109" s="158"/>
      <c r="CB109" s="158"/>
      <c r="CC109" s="158"/>
      <c r="CD109" s="158"/>
      <c r="CE109" s="158"/>
      <c r="CF109" s="158"/>
      <c r="CG109" s="158"/>
      <c r="CH109" s="158"/>
      <c r="CI109" s="158"/>
      <c r="CJ109" s="158"/>
      <c r="CK109" s="158"/>
      <c r="CL109" s="158"/>
      <c r="CM109" s="158"/>
      <c r="CN109" s="158"/>
      <c r="CO109" s="158"/>
      <c r="CP109" s="158"/>
      <c r="CQ109" s="158"/>
      <c r="CR109" s="158"/>
      <c r="CS109" s="158"/>
      <c r="CT109" s="158"/>
      <c r="CU109" s="158"/>
      <c r="CV109" s="158"/>
      <c r="CW109" s="158"/>
      <c r="CX109" s="158"/>
      <c r="CY109" s="158"/>
      <c r="CZ109" s="158"/>
      <c r="DA109" s="158"/>
      <c r="DB109" s="158"/>
      <c r="DC109" s="158"/>
      <c r="DD109" s="158"/>
      <c r="DE109" s="158"/>
      <c r="DF109" s="158"/>
      <c r="DG109" s="158"/>
      <c r="DH109" s="158"/>
      <c r="DI109" s="158"/>
      <c r="DJ109" s="158"/>
      <c r="DK109" s="158"/>
      <c r="DL109" s="158"/>
      <c r="DM109" s="158"/>
      <c r="DN109" s="158"/>
      <c r="DO109" s="158"/>
      <c r="DP109" s="158"/>
      <c r="DQ109" s="158"/>
      <c r="DR109" s="158"/>
      <c r="DS109" s="158"/>
      <c r="DT109" s="158"/>
      <c r="DU109" s="158"/>
      <c r="DV109" s="158"/>
      <c r="DW109" s="158"/>
      <c r="DX109" s="158"/>
      <c r="DY109" s="158"/>
      <c r="DZ109" s="158"/>
      <c r="EA109" s="158"/>
      <c r="EB109" s="158"/>
      <c r="EC109" s="158"/>
      <c r="ED109" s="158"/>
      <c r="EE109" s="158"/>
      <c r="EF109" s="158"/>
      <c r="EG109" s="158"/>
      <c r="EH109" s="158"/>
      <c r="EI109" s="158"/>
      <c r="EJ109" s="158"/>
      <c r="EK109" s="158"/>
      <c r="EL109" s="158"/>
      <c r="EM109" s="158"/>
      <c r="EN109" s="158"/>
      <c r="EO109" s="158"/>
      <c r="EP109" s="158"/>
      <c r="EQ109" s="158"/>
      <c r="ER109" s="158"/>
      <c r="ES109" s="158"/>
      <c r="ET109" s="158"/>
      <c r="EU109" s="158"/>
      <c r="EV109" s="158"/>
      <c r="EW109" s="158"/>
      <c r="EX109" s="158"/>
      <c r="EY109" s="158"/>
      <c r="EZ109" s="158"/>
      <c r="FA109" s="158"/>
      <c r="FB109" s="158"/>
      <c r="FC109" s="158"/>
      <c r="FD109" s="158"/>
      <c r="FE109" s="158"/>
      <c r="FF109" s="158"/>
      <c r="FG109" s="158"/>
      <c r="FH109" s="158"/>
      <c r="FI109" s="158"/>
      <c r="FJ109" s="158"/>
      <c r="FK109" s="158"/>
      <c r="FL109" s="158"/>
      <c r="FM109" s="158"/>
      <c r="FN109" s="158"/>
      <c r="FO109" s="158"/>
      <c r="FP109" s="158"/>
      <c r="FQ109" s="158"/>
      <c r="FR109" s="158"/>
      <c r="FS109" s="158"/>
      <c r="FT109" s="158"/>
      <c r="FU109" s="158"/>
      <c r="FV109" s="158"/>
      <c r="FW109" s="158"/>
      <c r="FX109" s="158"/>
      <c r="FY109" s="158"/>
      <c r="FZ109" s="158"/>
      <c r="GA109" s="158"/>
      <c r="GB109" s="158"/>
      <c r="GC109" s="158"/>
      <c r="GD109" s="158"/>
      <c r="GE109" s="158"/>
      <c r="GF109" s="158"/>
      <c r="GG109" s="158"/>
      <c r="GH109" s="158"/>
      <c r="GI109" s="158"/>
      <c r="GJ109" s="158"/>
      <c r="GK109" s="158"/>
      <c r="GL109" s="158"/>
      <c r="GM109" s="158"/>
      <c r="GN109" s="158"/>
      <c r="GO109" s="158"/>
      <c r="GP109" s="158"/>
      <c r="GQ109" s="158"/>
      <c r="GR109" s="158"/>
      <c r="GS109" s="158"/>
      <c r="GT109" s="158"/>
      <c r="GU109" s="158"/>
      <c r="GV109" s="158"/>
      <c r="GW109" s="158"/>
      <c r="GX109" s="158"/>
      <c r="GY109" s="158"/>
      <c r="GZ109" s="158"/>
      <c r="HA109" s="158"/>
      <c r="HB109" s="158"/>
      <c r="HC109" s="158"/>
    </row>
    <row r="110" spans="1:211" s="158" customFormat="1" ht="40.9" customHeight="1" x14ac:dyDescent="0.25">
      <c r="A110" s="151" t="s">
        <v>1816</v>
      </c>
      <c r="B110" s="159" t="s">
        <v>1509</v>
      </c>
      <c r="C110" s="153" t="s">
        <v>1510</v>
      </c>
      <c r="D110" s="161" t="s">
        <v>1510</v>
      </c>
      <c r="E110" s="161" t="s">
        <v>831</v>
      </c>
      <c r="F110" s="161" t="s">
        <v>1517</v>
      </c>
      <c r="G110" s="154" t="s">
        <v>1490</v>
      </c>
      <c r="H110" s="152" t="s">
        <v>1799</v>
      </c>
      <c r="I110" s="154" t="s">
        <v>1812</v>
      </c>
      <c r="J110" s="155"/>
      <c r="K110" s="152"/>
      <c r="L110" s="152" t="s">
        <v>1810</v>
      </c>
      <c r="M110" s="152" t="s">
        <v>1649</v>
      </c>
      <c r="N110" s="155">
        <v>0</v>
      </c>
      <c r="O110" s="155">
        <v>100</v>
      </c>
      <c r="P110" s="151">
        <v>0</v>
      </c>
      <c r="Q110" s="156" t="s">
        <v>1498</v>
      </c>
      <c r="R110" s="156" t="s">
        <v>842</v>
      </c>
      <c r="S110" s="156"/>
      <c r="T110" s="156"/>
      <c r="U110" s="156"/>
      <c r="V110" s="156"/>
      <c r="W110" s="156"/>
      <c r="X110" s="156"/>
      <c r="Y110" s="157">
        <v>1</v>
      </c>
      <c r="Z110" s="157">
        <v>582736775.44000006</v>
      </c>
      <c r="AA110" s="157"/>
      <c r="AB110" s="157">
        <v>1</v>
      </c>
      <c r="AC110" s="157">
        <v>1398568261.0599999</v>
      </c>
      <c r="AD110" s="157"/>
      <c r="AE110" s="160"/>
      <c r="AF110" s="157"/>
      <c r="AG110" s="157"/>
      <c r="AH110" s="160"/>
      <c r="AI110" s="157"/>
      <c r="AJ110" s="157"/>
      <c r="AK110" s="157"/>
      <c r="AL110" s="157"/>
      <c r="AM110" s="157"/>
      <c r="AN110" s="157"/>
      <c r="AO110" s="157"/>
      <c r="AP110" s="157"/>
      <c r="AQ110" s="157"/>
      <c r="AR110" s="157"/>
      <c r="AS110" s="157"/>
      <c r="AT110" s="157">
        <f>AD110+AA110</f>
        <v>0</v>
      </c>
      <c r="AU110" s="157">
        <f>AT110*1.12</f>
        <v>0</v>
      </c>
      <c r="AV110" s="152" t="s">
        <v>1501</v>
      </c>
      <c r="AW110" s="152" t="s">
        <v>1813</v>
      </c>
      <c r="AX110" s="152" t="s">
        <v>1813</v>
      </c>
      <c r="AY110" s="152"/>
      <c r="AZ110" s="152"/>
      <c r="BA110" s="162"/>
      <c r="BB110" s="164"/>
      <c r="BC110" s="163"/>
      <c r="BD110" s="150"/>
    </row>
    <row r="111" spans="1:211" s="127" customFormat="1" ht="25.5" customHeight="1" x14ac:dyDescent="0.25">
      <c r="A111" s="123" t="s">
        <v>1850</v>
      </c>
      <c r="B111" s="122" t="s">
        <v>1509</v>
      </c>
      <c r="C111" s="128" t="s">
        <v>1510</v>
      </c>
      <c r="D111" s="129" t="s">
        <v>1510</v>
      </c>
      <c r="E111" s="129" t="s">
        <v>831</v>
      </c>
      <c r="F111" s="129" t="s">
        <v>1517</v>
      </c>
      <c r="G111" s="130" t="s">
        <v>1490</v>
      </c>
      <c r="H111" s="120" t="s">
        <v>1799</v>
      </c>
      <c r="I111" s="130" t="s">
        <v>1812</v>
      </c>
      <c r="J111" s="131"/>
      <c r="K111" s="120"/>
      <c r="L111" s="120" t="s">
        <v>1810</v>
      </c>
      <c r="M111" s="120" t="s">
        <v>1649</v>
      </c>
      <c r="N111" s="131">
        <v>0</v>
      </c>
      <c r="O111" s="131">
        <v>100</v>
      </c>
      <c r="P111" s="123">
        <v>0</v>
      </c>
      <c r="Q111" s="132" t="s">
        <v>1498</v>
      </c>
      <c r="R111" s="132" t="s">
        <v>842</v>
      </c>
      <c r="S111" s="132"/>
      <c r="T111" s="132"/>
      <c r="U111" s="132"/>
      <c r="V111" s="132"/>
      <c r="W111" s="132"/>
      <c r="X111" s="132"/>
      <c r="Y111" s="133">
        <v>1</v>
      </c>
      <c r="Z111" s="113">
        <v>521089081.87499988</v>
      </c>
      <c r="AA111" s="133">
        <f>Z111*Y111</f>
        <v>521089081.87499988</v>
      </c>
      <c r="AB111" s="133">
        <v>1</v>
      </c>
      <c r="AC111" s="113">
        <v>1612853975.3571427</v>
      </c>
      <c r="AD111" s="133">
        <f>AC111*AB111</f>
        <v>1612853975.3571427</v>
      </c>
      <c r="AE111" s="133"/>
      <c r="AF111" s="133"/>
      <c r="AG111" s="133"/>
      <c r="AH111" s="133"/>
      <c r="AI111" s="133"/>
      <c r="AJ111" s="133"/>
      <c r="AK111" s="114"/>
      <c r="AL111" s="133"/>
      <c r="AM111" s="133"/>
      <c r="AN111" s="133"/>
      <c r="AO111" s="133"/>
      <c r="AP111" s="133"/>
      <c r="AQ111" s="133"/>
      <c r="AR111" s="133"/>
      <c r="AS111" s="133"/>
      <c r="AT111" s="200">
        <f>AD111+AA111</f>
        <v>2133943057.2321424</v>
      </c>
      <c r="AU111" s="133">
        <f>AT111*1.12</f>
        <v>2390016224.0999999</v>
      </c>
      <c r="AV111" s="201">
        <v>2020</v>
      </c>
      <c r="AW111" s="120" t="s">
        <v>1813</v>
      </c>
      <c r="AX111" s="120" t="s">
        <v>1813</v>
      </c>
      <c r="AY111" s="120"/>
      <c r="AZ111" s="120"/>
      <c r="BA111" s="123"/>
      <c r="BB111" s="124"/>
      <c r="BC111" s="125"/>
      <c r="BD111" s="126"/>
      <c r="BF111" s="202"/>
      <c r="BG111" s="24"/>
      <c r="BH111" s="24"/>
      <c r="BI111" s="24"/>
      <c r="BJ111" s="24"/>
      <c r="BK111" s="24"/>
      <c r="BL111" s="24"/>
      <c r="BM111" s="203"/>
      <c r="BN111" s="204"/>
      <c r="BO111" s="205"/>
      <c r="BP111" s="206"/>
      <c r="BQ111" s="24"/>
      <c r="BR111" s="24"/>
    </row>
    <row r="112" spans="1:211" s="158" customFormat="1" ht="40.9" customHeight="1" x14ac:dyDescent="0.25">
      <c r="A112" s="151" t="s">
        <v>1728</v>
      </c>
      <c r="B112" s="159" t="s">
        <v>1803</v>
      </c>
      <c r="C112" s="153" t="s">
        <v>1804</v>
      </c>
      <c r="D112" s="161" t="s">
        <v>1804</v>
      </c>
      <c r="E112" s="161" t="s">
        <v>831</v>
      </c>
      <c r="F112" s="161" t="s">
        <v>1817</v>
      </c>
      <c r="G112" s="154" t="s">
        <v>1490</v>
      </c>
      <c r="H112" s="152" t="s">
        <v>1799</v>
      </c>
      <c r="I112" s="154" t="s">
        <v>1814</v>
      </c>
      <c r="J112" s="155"/>
      <c r="K112" s="152"/>
      <c r="L112" s="152" t="s">
        <v>1810</v>
      </c>
      <c r="M112" s="152" t="s">
        <v>1649</v>
      </c>
      <c r="N112" s="155">
        <v>0</v>
      </c>
      <c r="O112" s="155">
        <v>100</v>
      </c>
      <c r="P112" s="151">
        <v>0</v>
      </c>
      <c r="Q112" s="156" t="s">
        <v>1498</v>
      </c>
      <c r="R112" s="156" t="s">
        <v>842</v>
      </c>
      <c r="S112" s="156"/>
      <c r="T112" s="156"/>
      <c r="U112" s="156"/>
      <c r="V112" s="156"/>
      <c r="W112" s="156"/>
      <c r="X112" s="156"/>
      <c r="Y112" s="157">
        <v>1</v>
      </c>
      <c r="Z112" s="157">
        <v>68022153.120000005</v>
      </c>
      <c r="AA112" s="157">
        <f>Z112*Y112</f>
        <v>68022153.120000005</v>
      </c>
      <c r="AB112" s="157">
        <v>1</v>
      </c>
      <c r="AC112" s="157">
        <v>163253167.5</v>
      </c>
      <c r="AD112" s="157">
        <f>AC112*AB112</f>
        <v>163253167.5</v>
      </c>
      <c r="AE112" s="160"/>
      <c r="AF112" s="157"/>
      <c r="AG112" s="157"/>
      <c r="AH112" s="160"/>
      <c r="AI112" s="157"/>
      <c r="AJ112" s="157"/>
      <c r="AK112" s="157"/>
      <c r="AL112" s="157"/>
      <c r="AM112" s="157"/>
      <c r="AN112" s="157"/>
      <c r="AO112" s="157"/>
      <c r="AP112" s="157"/>
      <c r="AQ112" s="157"/>
      <c r="AR112" s="157"/>
      <c r="AS112" s="157"/>
      <c r="AT112" s="157">
        <f>AD112+AA112</f>
        <v>231275320.62</v>
      </c>
      <c r="AU112" s="157">
        <f>AT112*1.12</f>
        <v>259028359.09440002</v>
      </c>
      <c r="AV112" s="152" t="s">
        <v>1501</v>
      </c>
      <c r="AW112" s="152" t="s">
        <v>1815</v>
      </c>
      <c r="AX112" s="152" t="s">
        <v>1815</v>
      </c>
      <c r="AY112" s="152"/>
      <c r="AZ112" s="152"/>
      <c r="BA112" s="162"/>
      <c r="BB112" s="164"/>
      <c r="BC112" s="163"/>
      <c r="BD112" s="150"/>
    </row>
    <row r="113" spans="1:211" s="158" customFormat="1" ht="40.9" customHeight="1" x14ac:dyDescent="0.25">
      <c r="A113" s="171" t="s">
        <v>1818</v>
      </c>
      <c r="B113" s="180" t="s">
        <v>1819</v>
      </c>
      <c r="C113" s="173" t="s">
        <v>1820</v>
      </c>
      <c r="D113" s="182" t="s">
        <v>1821</v>
      </c>
      <c r="E113" s="182" t="s">
        <v>1822</v>
      </c>
      <c r="F113" s="182"/>
      <c r="G113" s="174" t="s">
        <v>1490</v>
      </c>
      <c r="H113" s="172" t="s">
        <v>1823</v>
      </c>
      <c r="I113" s="175" t="s">
        <v>1814</v>
      </c>
      <c r="J113" s="175"/>
      <c r="K113" s="172"/>
      <c r="L113" s="172" t="s">
        <v>1823</v>
      </c>
      <c r="M113" s="172" t="s">
        <v>1649</v>
      </c>
      <c r="N113" s="175">
        <v>0</v>
      </c>
      <c r="O113" s="171">
        <v>100</v>
      </c>
      <c r="P113" s="171">
        <v>0</v>
      </c>
      <c r="Q113" s="176" t="s">
        <v>1498</v>
      </c>
      <c r="R113" s="176" t="s">
        <v>842</v>
      </c>
      <c r="S113" s="177"/>
      <c r="T113" s="177"/>
      <c r="U113" s="177"/>
      <c r="V113" s="177"/>
      <c r="W113" s="178"/>
      <c r="X113" s="178"/>
      <c r="Y113" s="177">
        <v>9</v>
      </c>
      <c r="Z113" s="177">
        <v>419642.86</v>
      </c>
      <c r="AA113" s="177">
        <v>7553571.4299999997</v>
      </c>
      <c r="AB113" s="177">
        <v>9</v>
      </c>
      <c r="AC113" s="178">
        <v>419642.86</v>
      </c>
      <c r="AD113" s="178">
        <v>45321428.560000002</v>
      </c>
      <c r="AE113" s="181"/>
      <c r="AF113" s="181"/>
      <c r="AG113" s="181"/>
      <c r="AH113" s="181"/>
      <c r="AI113" s="181"/>
      <c r="AJ113" s="181"/>
      <c r="AK113" s="181"/>
      <c r="AL113" s="181"/>
      <c r="AM113" s="181"/>
      <c r="AN113" s="181"/>
      <c r="AO113" s="181"/>
      <c r="AP113" s="181"/>
      <c r="AQ113" s="181"/>
      <c r="AR113" s="181"/>
      <c r="AS113" s="181"/>
      <c r="AT113" s="178">
        <v>52874999.979999997</v>
      </c>
      <c r="AU113" s="178">
        <v>59219999.979999997</v>
      </c>
      <c r="AV113" s="188">
        <v>2020</v>
      </c>
      <c r="AW113" s="181" t="s">
        <v>1824</v>
      </c>
      <c r="AX113" s="181" t="s">
        <v>1824</v>
      </c>
      <c r="AY113" s="181"/>
      <c r="AZ113" s="181"/>
      <c r="BA113" s="177"/>
      <c r="BB113" s="181"/>
      <c r="BC113" s="181"/>
      <c r="BD113" s="181"/>
      <c r="BE113" s="179"/>
      <c r="BF113" s="179"/>
      <c r="BG113" s="179"/>
      <c r="BH113" s="179"/>
      <c r="BI113" s="179"/>
      <c r="BJ113" s="179"/>
      <c r="BK113" s="179"/>
      <c r="BL113" s="179"/>
      <c r="BM113" s="179"/>
      <c r="BN113" s="179"/>
      <c r="BO113" s="179"/>
      <c r="BP113" s="179"/>
      <c r="BQ113" s="179"/>
      <c r="BR113" s="179"/>
      <c r="BS113" s="179"/>
      <c r="BT113" s="179"/>
      <c r="BU113" s="179"/>
      <c r="BV113" s="179"/>
      <c r="BW113" s="179"/>
      <c r="BX113" s="179"/>
      <c r="BY113" s="179"/>
      <c r="BZ113" s="179"/>
      <c r="CA113" s="179"/>
      <c r="CB113" s="179"/>
      <c r="CC113" s="179"/>
      <c r="CD113" s="179"/>
      <c r="CE113" s="179"/>
      <c r="CF113" s="179"/>
      <c r="CG113" s="179"/>
      <c r="CH113" s="179"/>
      <c r="CI113" s="179"/>
      <c r="CJ113" s="179"/>
      <c r="CK113" s="179"/>
      <c r="CL113" s="179"/>
      <c r="CM113" s="179"/>
      <c r="CN113" s="179"/>
      <c r="CO113" s="179"/>
      <c r="CP113" s="179"/>
      <c r="CQ113" s="179"/>
      <c r="CR113" s="179"/>
      <c r="CS113" s="179"/>
      <c r="CT113" s="179"/>
      <c r="CU113" s="179"/>
      <c r="CV113" s="179"/>
      <c r="CW113" s="179"/>
      <c r="CX113" s="179"/>
      <c r="CY113" s="179"/>
      <c r="CZ113" s="179"/>
      <c r="DA113" s="179"/>
      <c r="DB113" s="179"/>
      <c r="DC113" s="179"/>
      <c r="DD113" s="179"/>
      <c r="DE113" s="179"/>
      <c r="DF113" s="179"/>
      <c r="DG113" s="179"/>
      <c r="DH113" s="179"/>
      <c r="DI113" s="179"/>
      <c r="DJ113" s="179"/>
      <c r="DK113" s="179"/>
      <c r="DL113" s="179"/>
      <c r="DM113" s="179"/>
      <c r="DN113" s="179"/>
      <c r="DO113" s="179"/>
      <c r="DP113" s="179"/>
      <c r="DQ113" s="179"/>
      <c r="DR113" s="179"/>
      <c r="DS113" s="179"/>
      <c r="DT113" s="179"/>
      <c r="DU113" s="179"/>
      <c r="DV113" s="179"/>
      <c r="DW113" s="179"/>
      <c r="DX113" s="179"/>
      <c r="DY113" s="179"/>
      <c r="DZ113" s="179"/>
      <c r="EA113" s="179"/>
      <c r="EB113" s="179"/>
      <c r="EC113" s="179"/>
      <c r="ED113" s="179"/>
      <c r="EE113" s="179"/>
      <c r="EF113" s="179"/>
      <c r="EG113" s="179"/>
      <c r="EH113" s="179"/>
      <c r="EI113" s="179"/>
      <c r="EJ113" s="179"/>
      <c r="EK113" s="179"/>
      <c r="EL113" s="179"/>
      <c r="EM113" s="179"/>
      <c r="EN113" s="179"/>
      <c r="EO113" s="179"/>
      <c r="EP113" s="179"/>
      <c r="EQ113" s="179"/>
      <c r="ER113" s="179"/>
      <c r="ES113" s="179"/>
      <c r="ET113" s="179"/>
      <c r="EU113" s="179"/>
      <c r="EV113" s="179"/>
      <c r="EW113" s="179"/>
      <c r="EX113" s="179"/>
      <c r="EY113" s="179"/>
      <c r="EZ113" s="179"/>
      <c r="FA113" s="179"/>
      <c r="FB113" s="179"/>
      <c r="FC113" s="179"/>
      <c r="FD113" s="179"/>
      <c r="FE113" s="179"/>
      <c r="FF113" s="179"/>
      <c r="FG113" s="179"/>
      <c r="FH113" s="179"/>
      <c r="FI113" s="179"/>
      <c r="FJ113" s="179"/>
      <c r="FK113" s="179"/>
      <c r="FL113" s="179"/>
      <c r="FM113" s="179"/>
      <c r="FN113" s="179"/>
      <c r="FO113" s="179"/>
      <c r="FP113" s="179"/>
      <c r="FQ113" s="179"/>
      <c r="FR113" s="179"/>
      <c r="FS113" s="179"/>
      <c r="FT113" s="179"/>
      <c r="FU113" s="179"/>
      <c r="FV113" s="179"/>
      <c r="FW113" s="179"/>
      <c r="FX113" s="179"/>
      <c r="FY113" s="179"/>
      <c r="FZ113" s="179"/>
      <c r="GA113" s="179"/>
      <c r="GB113" s="179"/>
      <c r="GC113" s="179"/>
      <c r="GD113" s="179"/>
      <c r="GE113" s="179"/>
      <c r="GF113" s="179"/>
      <c r="GG113" s="179"/>
      <c r="GH113" s="179"/>
      <c r="GI113" s="179"/>
      <c r="GJ113" s="179"/>
      <c r="GK113" s="179"/>
      <c r="GL113" s="179"/>
      <c r="GM113" s="179"/>
      <c r="GN113" s="179"/>
      <c r="GO113" s="179"/>
      <c r="GP113" s="179"/>
      <c r="GQ113" s="179"/>
      <c r="GR113" s="179"/>
      <c r="GS113" s="179"/>
      <c r="GT113" s="179"/>
      <c r="GU113" s="179"/>
      <c r="GV113" s="179"/>
      <c r="GW113" s="179"/>
      <c r="GX113" s="179"/>
      <c r="GY113" s="179"/>
      <c r="GZ113" s="179"/>
      <c r="HA113" s="179"/>
      <c r="HB113" s="179"/>
      <c r="HC113" s="179"/>
    </row>
    <row r="114" spans="1:211" s="197" customFormat="1" ht="27.75" customHeight="1" x14ac:dyDescent="0.25">
      <c r="A114" s="171" t="s">
        <v>1729</v>
      </c>
      <c r="B114" s="191" t="s">
        <v>1826</v>
      </c>
      <c r="C114" s="191" t="s">
        <v>1827</v>
      </c>
      <c r="D114" s="191" t="s">
        <v>1828</v>
      </c>
      <c r="E114" s="182" t="s">
        <v>831</v>
      </c>
      <c r="F114" s="182" t="s">
        <v>1817</v>
      </c>
      <c r="G114" s="191" t="s">
        <v>1490</v>
      </c>
      <c r="H114" s="172" t="s">
        <v>1823</v>
      </c>
      <c r="I114" s="191" t="s">
        <v>1521</v>
      </c>
      <c r="J114" s="175"/>
      <c r="K114" s="172" t="s">
        <v>1578</v>
      </c>
      <c r="L114" s="172"/>
      <c r="M114" s="172"/>
      <c r="N114" s="175">
        <v>0</v>
      </c>
      <c r="O114" s="192">
        <v>100</v>
      </c>
      <c r="P114" s="171">
        <v>0</v>
      </c>
      <c r="Q114" s="176" t="s">
        <v>1498</v>
      </c>
      <c r="R114" s="176" t="s">
        <v>842</v>
      </c>
      <c r="S114" s="181"/>
      <c r="T114" s="181"/>
      <c r="U114" s="181"/>
      <c r="V114" s="181"/>
      <c r="W114" s="181"/>
      <c r="X114" s="181"/>
      <c r="Y114" s="193">
        <v>1</v>
      </c>
      <c r="Z114" s="193">
        <v>237942316.24999997</v>
      </c>
      <c r="AA114" s="193">
        <v>237942316.24999997</v>
      </c>
      <c r="AB114" s="193">
        <v>1</v>
      </c>
      <c r="AC114" s="193">
        <v>237942316.24999997</v>
      </c>
      <c r="AD114" s="193">
        <v>237942316.24999997</v>
      </c>
      <c r="AE114" s="194">
        <v>1</v>
      </c>
      <c r="AF114" s="193">
        <v>237942316.24999997</v>
      </c>
      <c r="AG114" s="193">
        <v>237942316.24999997</v>
      </c>
      <c r="AH114" s="181"/>
      <c r="AI114" s="181"/>
      <c r="AJ114" s="172"/>
      <c r="AK114" s="172"/>
      <c r="AL114" s="172"/>
      <c r="AM114" s="172"/>
      <c r="AN114" s="172"/>
      <c r="AO114" s="172"/>
      <c r="AP114" s="172"/>
      <c r="AQ114" s="172"/>
      <c r="AR114" s="172"/>
      <c r="AS114" s="172"/>
      <c r="AT114" s="195">
        <f>AA114+AD114+AG114</f>
        <v>713826948.74999988</v>
      </c>
      <c r="AU114" s="196">
        <f>AT114*1.12</f>
        <v>799486182.5999999</v>
      </c>
      <c r="AV114" s="191">
        <v>2020</v>
      </c>
      <c r="AW114" s="191"/>
      <c r="AX114" s="191"/>
      <c r="AY114" s="191"/>
      <c r="AZ114" s="179"/>
      <c r="BA114" s="191"/>
      <c r="BB114" s="191"/>
      <c r="BC114" s="191"/>
      <c r="BD114" s="191"/>
      <c r="BE114" s="179"/>
      <c r="BF114" s="179"/>
      <c r="BG114" s="179"/>
      <c r="BH114" s="179"/>
      <c r="BI114" s="179"/>
      <c r="BJ114" s="179"/>
      <c r="BK114" s="179"/>
      <c r="BL114" s="179"/>
      <c r="BM114" s="179"/>
      <c r="BN114" s="179"/>
      <c r="BO114" s="179"/>
      <c r="BP114" s="179"/>
      <c r="BQ114" s="179"/>
      <c r="BR114" s="179"/>
      <c r="BS114" s="179"/>
      <c r="BT114" s="179"/>
      <c r="BU114" s="179"/>
      <c r="BV114" s="179"/>
      <c r="BW114" s="179"/>
      <c r="BX114" s="179"/>
      <c r="BY114" s="179"/>
      <c r="BZ114" s="179"/>
      <c r="CA114" s="179"/>
      <c r="CB114" s="179"/>
      <c r="CC114" s="179"/>
      <c r="CD114" s="179"/>
      <c r="CE114" s="179"/>
      <c r="CF114" s="179"/>
      <c r="CG114" s="179"/>
      <c r="CH114" s="179"/>
      <c r="CI114" s="179"/>
      <c r="CJ114" s="179"/>
      <c r="CK114" s="179"/>
      <c r="CL114" s="179"/>
      <c r="CM114" s="179"/>
      <c r="CN114" s="179"/>
      <c r="CO114" s="179"/>
      <c r="CP114" s="179"/>
      <c r="CQ114" s="179"/>
      <c r="CR114" s="179"/>
      <c r="CS114" s="179"/>
      <c r="CT114" s="179"/>
      <c r="CU114" s="179"/>
      <c r="CV114" s="179"/>
      <c r="CW114" s="179"/>
      <c r="CX114" s="179"/>
      <c r="CY114" s="179"/>
      <c r="CZ114" s="179"/>
      <c r="DA114" s="179"/>
      <c r="DB114" s="179"/>
      <c r="DC114" s="179"/>
      <c r="DD114" s="179"/>
      <c r="DE114" s="179"/>
      <c r="DF114" s="179"/>
      <c r="DG114" s="179"/>
      <c r="DH114" s="179"/>
      <c r="DI114" s="179"/>
      <c r="DJ114" s="179"/>
      <c r="DK114" s="179"/>
      <c r="DL114" s="179"/>
      <c r="DM114" s="179"/>
      <c r="DN114" s="179"/>
      <c r="DO114" s="179"/>
      <c r="DP114" s="179"/>
      <c r="DQ114" s="179"/>
      <c r="DR114" s="179"/>
      <c r="DS114" s="179"/>
      <c r="DT114" s="179"/>
      <c r="DU114" s="179"/>
      <c r="DV114" s="179"/>
      <c r="DW114" s="179"/>
      <c r="DX114" s="179"/>
      <c r="DY114" s="179"/>
      <c r="DZ114" s="179"/>
      <c r="EA114" s="179"/>
      <c r="EB114" s="179"/>
      <c r="EC114" s="179"/>
      <c r="ED114" s="179"/>
      <c r="EE114" s="179"/>
      <c r="EF114" s="179"/>
      <c r="EG114" s="179"/>
      <c r="EH114" s="179"/>
      <c r="EI114" s="179"/>
      <c r="EJ114" s="179"/>
      <c r="EK114" s="179"/>
      <c r="EL114" s="179"/>
      <c r="EM114" s="179"/>
      <c r="EN114" s="179"/>
      <c r="EO114" s="179"/>
      <c r="EP114" s="179"/>
      <c r="EQ114" s="179"/>
      <c r="ER114" s="179"/>
      <c r="ES114" s="179"/>
      <c r="ET114" s="179"/>
      <c r="EU114" s="179"/>
      <c r="EV114" s="179"/>
      <c r="EW114" s="179"/>
      <c r="EX114" s="179"/>
      <c r="EY114" s="179"/>
      <c r="EZ114" s="179"/>
      <c r="FA114" s="179"/>
      <c r="FB114" s="179"/>
      <c r="FC114" s="179"/>
      <c r="FD114" s="179"/>
      <c r="FE114" s="179"/>
      <c r="FF114" s="179"/>
      <c r="FG114" s="179"/>
      <c r="FH114" s="179"/>
      <c r="FI114" s="179"/>
      <c r="FJ114" s="179"/>
      <c r="FK114" s="179"/>
      <c r="FL114" s="179"/>
      <c r="FM114" s="179"/>
      <c r="FN114" s="179"/>
      <c r="FO114" s="179"/>
      <c r="FP114" s="179"/>
      <c r="FQ114" s="179"/>
      <c r="FR114" s="179"/>
      <c r="FS114" s="179"/>
      <c r="FT114" s="179"/>
      <c r="FU114" s="179"/>
      <c r="FV114" s="179"/>
      <c r="FW114" s="179"/>
      <c r="FX114" s="179"/>
      <c r="FY114" s="179"/>
      <c r="FZ114" s="179"/>
      <c r="GA114" s="179"/>
      <c r="GB114" s="179"/>
      <c r="GC114" s="179"/>
      <c r="GD114" s="179"/>
      <c r="GE114" s="179"/>
      <c r="GF114" s="179"/>
      <c r="GG114" s="179"/>
      <c r="GH114" s="179"/>
      <c r="GI114" s="179"/>
      <c r="GJ114" s="179"/>
      <c r="GK114" s="179"/>
      <c r="GL114" s="179"/>
      <c r="GM114" s="179"/>
      <c r="GN114" s="179"/>
      <c r="GO114" s="179"/>
      <c r="GP114" s="179"/>
      <c r="GQ114" s="179"/>
      <c r="GR114" s="179"/>
      <c r="GS114" s="179"/>
      <c r="GT114" s="179"/>
      <c r="GU114" s="179"/>
      <c r="GV114" s="179"/>
      <c r="GW114" s="179"/>
    </row>
    <row r="115" spans="1:211" s="179" customFormat="1" ht="27.75" customHeight="1" x14ac:dyDescent="0.25">
      <c r="A115" s="171" t="s">
        <v>1840</v>
      </c>
      <c r="B115" s="180" t="s">
        <v>1830</v>
      </c>
      <c r="C115" s="173" t="s">
        <v>1831</v>
      </c>
      <c r="D115" s="182" t="s">
        <v>1832</v>
      </c>
      <c r="E115" s="182" t="s">
        <v>831</v>
      </c>
      <c r="F115" s="182" t="s">
        <v>1787</v>
      </c>
      <c r="G115" s="174" t="s">
        <v>1490</v>
      </c>
      <c r="H115" s="172" t="s">
        <v>1576</v>
      </c>
      <c r="I115" s="175" t="s">
        <v>1833</v>
      </c>
      <c r="J115" s="175"/>
      <c r="K115" s="172"/>
      <c r="L115" s="172" t="s">
        <v>1576</v>
      </c>
      <c r="M115" s="172" t="s">
        <v>1649</v>
      </c>
      <c r="N115" s="175">
        <v>20</v>
      </c>
      <c r="O115" s="171">
        <v>60</v>
      </c>
      <c r="P115" s="171">
        <v>20</v>
      </c>
      <c r="Q115" s="176" t="s">
        <v>1498</v>
      </c>
      <c r="R115" s="176" t="s">
        <v>842</v>
      </c>
      <c r="S115" s="177"/>
      <c r="T115" s="177"/>
      <c r="U115" s="177"/>
      <c r="V115" s="177"/>
      <c r="W115" s="177"/>
      <c r="X115" s="177"/>
      <c r="Y115" s="177">
        <v>1</v>
      </c>
      <c r="Z115" s="177">
        <v>20567245.714285713</v>
      </c>
      <c r="AA115" s="177">
        <v>4113449.14</v>
      </c>
      <c r="AB115" s="177">
        <v>1</v>
      </c>
      <c r="AC115" s="178">
        <v>20567245.714285713</v>
      </c>
      <c r="AD115" s="178">
        <v>16453796.57</v>
      </c>
      <c r="AE115" s="178"/>
      <c r="AF115" s="178"/>
      <c r="AG115" s="178"/>
      <c r="AH115" s="178"/>
      <c r="AI115" s="178"/>
      <c r="AJ115" s="178"/>
      <c r="AK115" s="177"/>
      <c r="AL115" s="178"/>
      <c r="AM115" s="178"/>
      <c r="AN115" s="178"/>
      <c r="AO115" s="178"/>
      <c r="AP115" s="178"/>
      <c r="AQ115" s="178"/>
      <c r="AR115" s="178"/>
      <c r="AS115" s="178"/>
      <c r="AT115" s="178">
        <f>AA115+AD115</f>
        <v>20567245.710000001</v>
      </c>
      <c r="AU115" s="178">
        <f>AT115*1.12</f>
        <v>23035315.195200004</v>
      </c>
      <c r="AV115" s="192" t="s">
        <v>1501</v>
      </c>
      <c r="AW115" s="172"/>
      <c r="AX115" s="172"/>
      <c r="AY115" s="172"/>
      <c r="AZ115" s="172"/>
      <c r="BA115" s="192"/>
      <c r="BB115" s="198"/>
      <c r="BC115" s="191"/>
      <c r="BD115" s="199"/>
    </row>
    <row r="116" spans="1:211" s="179" customFormat="1" ht="27.75" customHeight="1" x14ac:dyDescent="0.25">
      <c r="A116" s="171" t="s">
        <v>1841</v>
      </c>
      <c r="B116" s="180" t="s">
        <v>1830</v>
      </c>
      <c r="C116" s="173" t="s">
        <v>1831</v>
      </c>
      <c r="D116" s="182" t="s">
        <v>1832</v>
      </c>
      <c r="E116" s="182" t="s">
        <v>831</v>
      </c>
      <c r="F116" s="182" t="s">
        <v>1787</v>
      </c>
      <c r="G116" s="174" t="s">
        <v>1490</v>
      </c>
      <c r="H116" s="172" t="s">
        <v>1576</v>
      </c>
      <c r="I116" s="175" t="s">
        <v>1834</v>
      </c>
      <c r="J116" s="175"/>
      <c r="K116" s="172"/>
      <c r="L116" s="172" t="s">
        <v>1576</v>
      </c>
      <c r="M116" s="172" t="s">
        <v>1649</v>
      </c>
      <c r="N116" s="175">
        <v>20</v>
      </c>
      <c r="O116" s="171">
        <v>60</v>
      </c>
      <c r="P116" s="171">
        <v>20</v>
      </c>
      <c r="Q116" s="176" t="s">
        <v>1498</v>
      </c>
      <c r="R116" s="176" t="s">
        <v>842</v>
      </c>
      <c r="S116" s="177"/>
      <c r="T116" s="177"/>
      <c r="U116" s="177"/>
      <c r="V116" s="177"/>
      <c r="W116" s="177"/>
      <c r="X116" s="177"/>
      <c r="Y116" s="177">
        <v>1</v>
      </c>
      <c r="Z116" s="177">
        <v>20567245.719999999</v>
      </c>
      <c r="AA116" s="177">
        <v>4113449.14</v>
      </c>
      <c r="AB116" s="177">
        <v>1</v>
      </c>
      <c r="AC116" s="178">
        <v>20567245.714285713</v>
      </c>
      <c r="AD116" s="178">
        <v>16453796.57</v>
      </c>
      <c r="AE116" s="178"/>
      <c r="AF116" s="178"/>
      <c r="AG116" s="178"/>
      <c r="AH116" s="178"/>
      <c r="AI116" s="178"/>
      <c r="AJ116" s="178"/>
      <c r="AK116" s="177"/>
      <c r="AL116" s="178"/>
      <c r="AM116" s="178"/>
      <c r="AN116" s="178"/>
      <c r="AO116" s="178"/>
      <c r="AP116" s="178"/>
      <c r="AQ116" s="178"/>
      <c r="AR116" s="178"/>
      <c r="AS116" s="178"/>
      <c r="AT116" s="178">
        <f t="shared" ref="AT116:AT120" si="14">AA116+AD116</f>
        <v>20567245.710000001</v>
      </c>
      <c r="AU116" s="178">
        <f t="shared" ref="AU116:AU120" si="15">AT116*1.12</f>
        <v>23035315.195200004</v>
      </c>
      <c r="AV116" s="192" t="s">
        <v>1501</v>
      </c>
      <c r="AW116" s="172"/>
      <c r="AX116" s="172"/>
      <c r="AY116" s="172"/>
      <c r="AZ116" s="172"/>
      <c r="BA116" s="192"/>
      <c r="BB116" s="198"/>
      <c r="BC116" s="191"/>
      <c r="BD116" s="199"/>
    </row>
    <row r="117" spans="1:211" s="179" customFormat="1" ht="27.75" customHeight="1" x14ac:dyDescent="0.25">
      <c r="A117" s="171" t="s">
        <v>1842</v>
      </c>
      <c r="B117" s="180" t="s">
        <v>1830</v>
      </c>
      <c r="C117" s="173" t="s">
        <v>1831</v>
      </c>
      <c r="D117" s="182" t="s">
        <v>1832</v>
      </c>
      <c r="E117" s="182" t="s">
        <v>831</v>
      </c>
      <c r="F117" s="182" t="s">
        <v>1787</v>
      </c>
      <c r="G117" s="174" t="s">
        <v>1490</v>
      </c>
      <c r="H117" s="172" t="s">
        <v>1576</v>
      </c>
      <c r="I117" s="175" t="s">
        <v>1835</v>
      </c>
      <c r="J117" s="175"/>
      <c r="K117" s="172"/>
      <c r="L117" s="172" t="s">
        <v>1576</v>
      </c>
      <c r="M117" s="172" t="s">
        <v>1649</v>
      </c>
      <c r="N117" s="175">
        <v>20</v>
      </c>
      <c r="O117" s="171">
        <v>60</v>
      </c>
      <c r="P117" s="171">
        <v>20</v>
      </c>
      <c r="Q117" s="176" t="s">
        <v>1498</v>
      </c>
      <c r="R117" s="176" t="s">
        <v>842</v>
      </c>
      <c r="S117" s="177"/>
      <c r="T117" s="177"/>
      <c r="U117" s="177"/>
      <c r="V117" s="177"/>
      <c r="W117" s="177"/>
      <c r="X117" s="177"/>
      <c r="Y117" s="177">
        <v>1</v>
      </c>
      <c r="Z117" s="177">
        <v>20567245.719999999</v>
      </c>
      <c r="AA117" s="177">
        <v>4113449.14</v>
      </c>
      <c r="AB117" s="177">
        <v>1</v>
      </c>
      <c r="AC117" s="178">
        <v>20567245.714285713</v>
      </c>
      <c r="AD117" s="178">
        <v>16453796.57</v>
      </c>
      <c r="AE117" s="178"/>
      <c r="AF117" s="178"/>
      <c r="AG117" s="178"/>
      <c r="AH117" s="178"/>
      <c r="AI117" s="178"/>
      <c r="AJ117" s="178"/>
      <c r="AK117" s="177"/>
      <c r="AL117" s="178"/>
      <c r="AM117" s="178"/>
      <c r="AN117" s="178"/>
      <c r="AO117" s="178"/>
      <c r="AP117" s="178"/>
      <c r="AQ117" s="178"/>
      <c r="AR117" s="178"/>
      <c r="AS117" s="178"/>
      <c r="AT117" s="178">
        <f t="shared" si="14"/>
        <v>20567245.710000001</v>
      </c>
      <c r="AU117" s="178">
        <f t="shared" si="15"/>
        <v>23035315.195200004</v>
      </c>
      <c r="AV117" s="192" t="s">
        <v>1501</v>
      </c>
      <c r="AW117" s="172"/>
      <c r="AX117" s="172"/>
      <c r="AY117" s="172"/>
      <c r="AZ117" s="172"/>
      <c r="BA117" s="192"/>
      <c r="BB117" s="198"/>
      <c r="BC117" s="191"/>
      <c r="BD117" s="199"/>
    </row>
    <row r="118" spans="1:211" s="179" customFormat="1" ht="27.75" customHeight="1" x14ac:dyDescent="0.25">
      <c r="A118" s="171" t="s">
        <v>1731</v>
      </c>
      <c r="B118" s="180" t="s">
        <v>1830</v>
      </c>
      <c r="C118" s="173" t="s">
        <v>1831</v>
      </c>
      <c r="D118" s="182" t="s">
        <v>1832</v>
      </c>
      <c r="E118" s="182" t="s">
        <v>831</v>
      </c>
      <c r="F118" s="182" t="s">
        <v>1787</v>
      </c>
      <c r="G118" s="174" t="s">
        <v>1490</v>
      </c>
      <c r="H118" s="172" t="s">
        <v>1576</v>
      </c>
      <c r="I118" s="175" t="s">
        <v>1836</v>
      </c>
      <c r="J118" s="175"/>
      <c r="K118" s="172"/>
      <c r="L118" s="172" t="s">
        <v>1576</v>
      </c>
      <c r="M118" s="172" t="s">
        <v>1649</v>
      </c>
      <c r="N118" s="175">
        <v>20</v>
      </c>
      <c r="O118" s="171">
        <v>60</v>
      </c>
      <c r="P118" s="171">
        <v>20</v>
      </c>
      <c r="Q118" s="176" t="s">
        <v>1498</v>
      </c>
      <c r="R118" s="176" t="s">
        <v>842</v>
      </c>
      <c r="S118" s="177"/>
      <c r="T118" s="177"/>
      <c r="U118" s="177"/>
      <c r="V118" s="177"/>
      <c r="W118" s="177"/>
      <c r="X118" s="177"/>
      <c r="Y118" s="177">
        <v>1</v>
      </c>
      <c r="Z118" s="177">
        <v>20567245.719999999</v>
      </c>
      <c r="AA118" s="177">
        <v>4113449.14</v>
      </c>
      <c r="AB118" s="177">
        <v>1</v>
      </c>
      <c r="AC118" s="178">
        <v>20567245.714285713</v>
      </c>
      <c r="AD118" s="178">
        <v>16453796.57</v>
      </c>
      <c r="AE118" s="178"/>
      <c r="AF118" s="178"/>
      <c r="AG118" s="178"/>
      <c r="AH118" s="178"/>
      <c r="AI118" s="178"/>
      <c r="AJ118" s="178"/>
      <c r="AK118" s="177"/>
      <c r="AL118" s="178"/>
      <c r="AM118" s="178"/>
      <c r="AN118" s="178"/>
      <c r="AO118" s="178"/>
      <c r="AP118" s="178"/>
      <c r="AQ118" s="178"/>
      <c r="AR118" s="178"/>
      <c r="AS118" s="178"/>
      <c r="AT118" s="178">
        <f t="shared" si="14"/>
        <v>20567245.710000001</v>
      </c>
      <c r="AU118" s="178">
        <f t="shared" si="15"/>
        <v>23035315.195200004</v>
      </c>
      <c r="AV118" s="192" t="s">
        <v>1501</v>
      </c>
      <c r="AW118" s="172"/>
      <c r="AX118" s="172"/>
      <c r="AY118" s="172"/>
      <c r="AZ118" s="172"/>
      <c r="BA118" s="192"/>
      <c r="BB118" s="198"/>
      <c r="BC118" s="191"/>
      <c r="BD118" s="199"/>
    </row>
    <row r="119" spans="1:211" s="179" customFormat="1" ht="27.75" customHeight="1" x14ac:dyDescent="0.25">
      <c r="A119" s="171" t="s">
        <v>1735</v>
      </c>
      <c r="B119" s="180" t="s">
        <v>1830</v>
      </c>
      <c r="C119" s="173" t="s">
        <v>1831</v>
      </c>
      <c r="D119" s="182" t="s">
        <v>1832</v>
      </c>
      <c r="E119" s="182" t="s">
        <v>831</v>
      </c>
      <c r="F119" s="182" t="s">
        <v>1787</v>
      </c>
      <c r="G119" s="174" t="s">
        <v>1490</v>
      </c>
      <c r="H119" s="172" t="s">
        <v>1576</v>
      </c>
      <c r="I119" s="175" t="s">
        <v>1837</v>
      </c>
      <c r="J119" s="175"/>
      <c r="K119" s="172"/>
      <c r="L119" s="172" t="s">
        <v>1576</v>
      </c>
      <c r="M119" s="172" t="s">
        <v>1649</v>
      </c>
      <c r="N119" s="175">
        <v>20</v>
      </c>
      <c r="O119" s="171">
        <v>60</v>
      </c>
      <c r="P119" s="171">
        <v>20</v>
      </c>
      <c r="Q119" s="176" t="s">
        <v>1498</v>
      </c>
      <c r="R119" s="176" t="s">
        <v>842</v>
      </c>
      <c r="S119" s="177"/>
      <c r="T119" s="177"/>
      <c r="U119" s="177"/>
      <c r="V119" s="177"/>
      <c r="W119" s="177"/>
      <c r="X119" s="177"/>
      <c r="Y119" s="177">
        <v>1</v>
      </c>
      <c r="Z119" s="177">
        <v>20567245.710000001</v>
      </c>
      <c r="AA119" s="177">
        <v>4113449.14</v>
      </c>
      <c r="AB119" s="177">
        <v>1</v>
      </c>
      <c r="AC119" s="178">
        <v>20567245.714285713</v>
      </c>
      <c r="AD119" s="178">
        <v>16453796.57</v>
      </c>
      <c r="AE119" s="178"/>
      <c r="AF119" s="178"/>
      <c r="AG119" s="178"/>
      <c r="AH119" s="178"/>
      <c r="AI119" s="178"/>
      <c r="AJ119" s="178"/>
      <c r="AK119" s="177"/>
      <c r="AL119" s="178"/>
      <c r="AM119" s="178"/>
      <c r="AN119" s="178"/>
      <c r="AO119" s="178"/>
      <c r="AP119" s="178"/>
      <c r="AQ119" s="178"/>
      <c r="AR119" s="178"/>
      <c r="AS119" s="178"/>
      <c r="AT119" s="178">
        <f t="shared" si="14"/>
        <v>20567245.710000001</v>
      </c>
      <c r="AU119" s="178">
        <f t="shared" si="15"/>
        <v>23035315.195200004</v>
      </c>
      <c r="AV119" s="192" t="s">
        <v>1501</v>
      </c>
      <c r="AW119" s="172"/>
      <c r="AX119" s="172"/>
      <c r="AY119" s="172"/>
      <c r="AZ119" s="172"/>
      <c r="BA119" s="192"/>
      <c r="BB119" s="198"/>
      <c r="BC119" s="191"/>
      <c r="BD119" s="199"/>
    </row>
    <row r="120" spans="1:211" s="179" customFormat="1" ht="27.75" customHeight="1" x14ac:dyDescent="0.25">
      <c r="A120" s="171" t="s">
        <v>1843</v>
      </c>
      <c r="B120" s="180" t="s">
        <v>1830</v>
      </c>
      <c r="C120" s="173" t="s">
        <v>1831</v>
      </c>
      <c r="D120" s="182" t="s">
        <v>1832</v>
      </c>
      <c r="E120" s="182" t="s">
        <v>831</v>
      </c>
      <c r="F120" s="182" t="s">
        <v>1787</v>
      </c>
      <c r="G120" s="174" t="s">
        <v>1490</v>
      </c>
      <c r="H120" s="172" t="s">
        <v>1576</v>
      </c>
      <c r="I120" s="175" t="s">
        <v>1838</v>
      </c>
      <c r="J120" s="175"/>
      <c r="K120" s="172"/>
      <c r="L120" s="172" t="s">
        <v>1576</v>
      </c>
      <c r="M120" s="172" t="s">
        <v>1649</v>
      </c>
      <c r="N120" s="175">
        <v>20</v>
      </c>
      <c r="O120" s="171">
        <v>60</v>
      </c>
      <c r="P120" s="171">
        <v>20</v>
      </c>
      <c r="Q120" s="176" t="s">
        <v>1498</v>
      </c>
      <c r="R120" s="176" t="s">
        <v>842</v>
      </c>
      <c r="S120" s="177"/>
      <c r="T120" s="177"/>
      <c r="U120" s="177"/>
      <c r="V120" s="177"/>
      <c r="W120" s="177"/>
      <c r="X120" s="177"/>
      <c r="Y120" s="177">
        <v>1</v>
      </c>
      <c r="Z120" s="177">
        <v>20567245.710000001</v>
      </c>
      <c r="AA120" s="177">
        <v>4113449.14</v>
      </c>
      <c r="AB120" s="177">
        <v>1</v>
      </c>
      <c r="AC120" s="178">
        <v>20567245.714285713</v>
      </c>
      <c r="AD120" s="178">
        <v>16453796.57</v>
      </c>
      <c r="AE120" s="178"/>
      <c r="AF120" s="178"/>
      <c r="AG120" s="178"/>
      <c r="AH120" s="178"/>
      <c r="AI120" s="178"/>
      <c r="AJ120" s="178"/>
      <c r="AK120" s="177"/>
      <c r="AL120" s="178"/>
      <c r="AM120" s="178"/>
      <c r="AN120" s="178"/>
      <c r="AO120" s="178"/>
      <c r="AP120" s="178"/>
      <c r="AQ120" s="178"/>
      <c r="AR120" s="178"/>
      <c r="AS120" s="178"/>
      <c r="AT120" s="178">
        <f t="shared" si="14"/>
        <v>20567245.710000001</v>
      </c>
      <c r="AU120" s="178">
        <f t="shared" si="15"/>
        <v>23035315.195200004</v>
      </c>
      <c r="AV120" s="192" t="s">
        <v>1501</v>
      </c>
      <c r="AW120" s="172"/>
      <c r="AX120" s="172"/>
      <c r="AY120" s="172"/>
      <c r="AZ120" s="172"/>
      <c r="BA120" s="192"/>
      <c r="BB120" s="198"/>
      <c r="BC120" s="191"/>
      <c r="BD120" s="199"/>
    </row>
    <row r="121" spans="1:211" s="179" customFormat="1" ht="27.75" customHeight="1" x14ac:dyDescent="0.25">
      <c r="A121" s="171" t="s">
        <v>1844</v>
      </c>
      <c r="B121" s="180" t="s">
        <v>1830</v>
      </c>
      <c r="C121" s="173" t="s">
        <v>1831</v>
      </c>
      <c r="D121" s="182" t="s">
        <v>1832</v>
      </c>
      <c r="E121" s="182" t="s">
        <v>831</v>
      </c>
      <c r="F121" s="182" t="s">
        <v>1787</v>
      </c>
      <c r="G121" s="174" t="s">
        <v>1490</v>
      </c>
      <c r="H121" s="172" t="s">
        <v>1576</v>
      </c>
      <c r="I121" s="175" t="s">
        <v>1839</v>
      </c>
      <c r="J121" s="175"/>
      <c r="K121" s="172"/>
      <c r="L121" s="172" t="s">
        <v>1576</v>
      </c>
      <c r="M121" s="172" t="s">
        <v>1649</v>
      </c>
      <c r="N121" s="175">
        <v>20</v>
      </c>
      <c r="O121" s="171">
        <v>60</v>
      </c>
      <c r="P121" s="171">
        <v>20</v>
      </c>
      <c r="Q121" s="176" t="s">
        <v>1498</v>
      </c>
      <c r="R121" s="176" t="s">
        <v>842</v>
      </c>
      <c r="S121" s="177"/>
      <c r="T121" s="177"/>
      <c r="U121" s="177"/>
      <c r="V121" s="177"/>
      <c r="W121" s="177"/>
      <c r="X121" s="177"/>
      <c r="Y121" s="177">
        <v>1</v>
      </c>
      <c r="Z121" s="177">
        <v>20567245.710000001</v>
      </c>
      <c r="AA121" s="177">
        <v>4113449.14</v>
      </c>
      <c r="AB121" s="177">
        <v>1</v>
      </c>
      <c r="AC121" s="178">
        <v>20567245.714285713</v>
      </c>
      <c r="AD121" s="178">
        <v>16453796.57</v>
      </c>
      <c r="AE121" s="178"/>
      <c r="AF121" s="178"/>
      <c r="AG121" s="178"/>
      <c r="AH121" s="178"/>
      <c r="AI121" s="178"/>
      <c r="AJ121" s="178"/>
      <c r="AK121" s="177"/>
      <c r="AL121" s="178"/>
      <c r="AM121" s="178"/>
      <c r="AN121" s="178"/>
      <c r="AO121" s="178"/>
      <c r="AP121" s="178"/>
      <c r="AQ121" s="178"/>
      <c r="AR121" s="178"/>
      <c r="AS121" s="178"/>
      <c r="AT121" s="178">
        <f>AA121+AD121</f>
        <v>20567245.710000001</v>
      </c>
      <c r="AU121" s="178">
        <f>AT121*1.12</f>
        <v>23035315.195200004</v>
      </c>
      <c r="AV121" s="192" t="s">
        <v>1501</v>
      </c>
      <c r="AW121" s="172"/>
      <c r="AX121" s="172"/>
      <c r="AY121" s="172"/>
      <c r="AZ121" s="172"/>
      <c r="BA121" s="192"/>
      <c r="BB121" s="198"/>
      <c r="BC121" s="191"/>
      <c r="BD121" s="199"/>
    </row>
    <row r="122" spans="1:211" s="179" customFormat="1" ht="27.75" customHeight="1" x14ac:dyDescent="0.25">
      <c r="A122" s="171" t="s">
        <v>1738</v>
      </c>
      <c r="B122" s="180" t="s">
        <v>1845</v>
      </c>
      <c r="C122" s="173" t="s">
        <v>1846</v>
      </c>
      <c r="D122" s="182" t="s">
        <v>1846</v>
      </c>
      <c r="E122" s="182" t="s">
        <v>831</v>
      </c>
      <c r="F122" s="182" t="s">
        <v>1809</v>
      </c>
      <c r="G122" s="174" t="s">
        <v>1490</v>
      </c>
      <c r="H122" s="172" t="s">
        <v>1576</v>
      </c>
      <c r="I122" s="175" t="s">
        <v>1847</v>
      </c>
      <c r="J122" s="175"/>
      <c r="K122" s="172"/>
      <c r="L122" s="172" t="s">
        <v>1848</v>
      </c>
      <c r="M122" s="172" t="s">
        <v>1754</v>
      </c>
      <c r="N122" s="175">
        <v>0</v>
      </c>
      <c r="O122" s="171">
        <v>100</v>
      </c>
      <c r="P122" s="171">
        <v>0</v>
      </c>
      <c r="Q122" s="176" t="s">
        <v>1524</v>
      </c>
      <c r="R122" s="176" t="s">
        <v>842</v>
      </c>
      <c r="S122" s="177"/>
      <c r="T122" s="177"/>
      <c r="U122" s="177"/>
      <c r="V122" s="177"/>
      <c r="W122" s="177"/>
      <c r="X122" s="177"/>
      <c r="Y122" s="177"/>
      <c r="Z122" s="177"/>
      <c r="AA122" s="177"/>
      <c r="AB122" s="177">
        <v>1</v>
      </c>
      <c r="AC122" s="178">
        <v>106560000</v>
      </c>
      <c r="AD122" s="178"/>
      <c r="AE122" s="178">
        <v>1</v>
      </c>
      <c r="AF122" s="178">
        <v>106560000</v>
      </c>
      <c r="AG122" s="178"/>
      <c r="AH122" s="178">
        <v>1</v>
      </c>
      <c r="AI122" s="178">
        <v>106560000</v>
      </c>
      <c r="AJ122" s="178"/>
      <c r="AK122" s="177"/>
      <c r="AL122" s="178"/>
      <c r="AM122" s="178"/>
      <c r="AN122" s="178"/>
      <c r="AO122" s="178"/>
      <c r="AP122" s="178"/>
      <c r="AQ122" s="178"/>
      <c r="AR122" s="178"/>
      <c r="AS122" s="178"/>
      <c r="AT122" s="178"/>
      <c r="AU122" s="178"/>
      <c r="AV122" s="192" t="s">
        <v>1501</v>
      </c>
      <c r="AW122" s="172" t="s">
        <v>1849</v>
      </c>
      <c r="AX122" s="172" t="s">
        <v>1849</v>
      </c>
      <c r="AY122" s="172"/>
      <c r="AZ122" s="172"/>
      <c r="BA122" s="192"/>
      <c r="BB122" s="198"/>
      <c r="BC122" s="191"/>
      <c r="BD122" s="199"/>
    </row>
    <row r="123" spans="1:211" s="127" customFormat="1" ht="27.75" customHeight="1" x14ac:dyDescent="0.25">
      <c r="A123" s="123" t="s">
        <v>1852</v>
      </c>
      <c r="B123" s="122" t="s">
        <v>1845</v>
      </c>
      <c r="C123" s="128" t="s">
        <v>1846</v>
      </c>
      <c r="D123" s="129" t="s">
        <v>1846</v>
      </c>
      <c r="E123" s="129" t="s">
        <v>831</v>
      </c>
      <c r="F123" s="129" t="s">
        <v>1809</v>
      </c>
      <c r="G123" s="130" t="s">
        <v>1490</v>
      </c>
      <c r="H123" s="120" t="s">
        <v>1848</v>
      </c>
      <c r="I123" s="131" t="s">
        <v>1847</v>
      </c>
      <c r="J123" s="131"/>
      <c r="K123" s="120"/>
      <c r="L123" s="120" t="s">
        <v>1848</v>
      </c>
      <c r="M123" s="120" t="s">
        <v>1754</v>
      </c>
      <c r="N123" s="131">
        <v>0</v>
      </c>
      <c r="O123" s="123">
        <v>100</v>
      </c>
      <c r="P123" s="123">
        <v>0</v>
      </c>
      <c r="Q123" s="132" t="s">
        <v>1524</v>
      </c>
      <c r="R123" s="132" t="s">
        <v>842</v>
      </c>
      <c r="S123" s="133"/>
      <c r="T123" s="133"/>
      <c r="U123" s="133"/>
      <c r="V123" s="133"/>
      <c r="W123" s="133"/>
      <c r="X123" s="133"/>
      <c r="Y123" s="133"/>
      <c r="Z123" s="133"/>
      <c r="AA123" s="133"/>
      <c r="AB123" s="133">
        <v>1</v>
      </c>
      <c r="AC123" s="111">
        <v>106560000</v>
      </c>
      <c r="AD123" s="111">
        <v>106560000</v>
      </c>
      <c r="AE123" s="111">
        <v>1</v>
      </c>
      <c r="AF123" s="111">
        <v>106560000</v>
      </c>
      <c r="AG123" s="111">
        <v>106560000</v>
      </c>
      <c r="AH123" s="111">
        <v>1</v>
      </c>
      <c r="AI123" s="111">
        <v>106560000</v>
      </c>
      <c r="AJ123" s="111">
        <v>106560000</v>
      </c>
      <c r="AK123" s="133"/>
      <c r="AL123" s="111"/>
      <c r="AM123" s="111"/>
      <c r="AN123" s="111"/>
      <c r="AO123" s="111"/>
      <c r="AP123" s="111"/>
      <c r="AQ123" s="111"/>
      <c r="AR123" s="111"/>
      <c r="AS123" s="111"/>
      <c r="AT123" s="111">
        <v>319680000</v>
      </c>
      <c r="AU123" s="111">
        <v>358041600</v>
      </c>
      <c r="AV123" s="123" t="s">
        <v>1501</v>
      </c>
      <c r="AW123" s="120" t="s">
        <v>1849</v>
      </c>
      <c r="AX123" s="120" t="s">
        <v>1849</v>
      </c>
      <c r="AY123" s="120"/>
      <c r="AZ123" s="120"/>
      <c r="BA123" s="123"/>
      <c r="BB123" s="124"/>
      <c r="BC123" s="125"/>
      <c r="BD123" s="126"/>
    </row>
    <row r="124" spans="1:211" s="24" customFormat="1" ht="18" customHeight="1" x14ac:dyDescent="0.25">
      <c r="A124" s="71"/>
      <c r="B124" s="71" t="s">
        <v>1457</v>
      </c>
      <c r="C124" s="71"/>
      <c r="D124" s="71"/>
      <c r="E124" s="71"/>
      <c r="F124" s="71"/>
      <c r="G124" s="71"/>
      <c r="H124" s="71"/>
      <c r="I124" s="71"/>
      <c r="J124" s="71"/>
      <c r="K124" s="71"/>
      <c r="L124" s="71"/>
      <c r="M124" s="71"/>
      <c r="N124" s="36"/>
      <c r="O124" s="36"/>
      <c r="P124" s="36"/>
      <c r="Q124" s="71"/>
      <c r="R124" s="71"/>
      <c r="S124" s="76"/>
      <c r="T124" s="76"/>
      <c r="U124" s="76"/>
      <c r="V124" s="76"/>
      <c r="W124" s="76"/>
      <c r="X124" s="76"/>
      <c r="Y124" s="73"/>
      <c r="Z124" s="73"/>
      <c r="AA124" s="73"/>
      <c r="AB124" s="73"/>
      <c r="AC124" s="38"/>
      <c r="AD124" s="38"/>
      <c r="AE124" s="38"/>
      <c r="AF124" s="38"/>
      <c r="AG124" s="38"/>
      <c r="AH124" s="38"/>
      <c r="AI124" s="38"/>
      <c r="AJ124" s="38"/>
      <c r="AK124" s="73"/>
      <c r="AL124" s="38"/>
      <c r="AM124" s="38"/>
      <c r="AN124" s="38"/>
      <c r="AO124" s="38"/>
      <c r="AP124" s="38"/>
      <c r="AQ124" s="38"/>
      <c r="AR124" s="38"/>
      <c r="AS124" s="38"/>
      <c r="AT124" s="75">
        <f>SUM(AT60:AT123)</f>
        <v>12947453465.361334</v>
      </c>
      <c r="AU124" s="149">
        <f>SUM(AU60:AU123)</f>
        <v>14501147881.2071</v>
      </c>
      <c r="AV124" s="71"/>
      <c r="AW124" s="66"/>
      <c r="AX124" s="66"/>
      <c r="AY124" s="66"/>
      <c r="AZ124" s="66"/>
      <c r="BA124" s="66"/>
      <c r="BB124" s="66"/>
      <c r="BC124" s="66"/>
      <c r="BD124" s="66"/>
    </row>
    <row r="125" spans="1:211" s="24" customFormat="1" ht="18" customHeight="1" x14ac:dyDescent="0.25">
      <c r="A125" s="71"/>
      <c r="B125" s="71" t="s">
        <v>1456</v>
      </c>
      <c r="C125" s="71"/>
      <c r="D125" s="71"/>
      <c r="E125" s="71"/>
      <c r="F125" s="71"/>
      <c r="G125" s="71"/>
      <c r="H125" s="71"/>
      <c r="I125" s="71"/>
      <c r="J125" s="71"/>
      <c r="K125" s="71"/>
      <c r="L125" s="71"/>
      <c r="M125" s="71"/>
      <c r="N125" s="71"/>
      <c r="O125" s="71"/>
      <c r="P125" s="71"/>
      <c r="Q125" s="71"/>
      <c r="R125" s="71"/>
      <c r="S125" s="76"/>
      <c r="T125" s="76"/>
      <c r="U125" s="76"/>
      <c r="V125" s="76"/>
      <c r="W125" s="76"/>
      <c r="X125" s="76"/>
      <c r="Y125" s="73"/>
      <c r="Z125" s="73"/>
      <c r="AA125" s="73"/>
      <c r="AB125" s="71"/>
      <c r="AC125" s="71"/>
      <c r="AD125" s="71"/>
      <c r="AE125" s="71"/>
      <c r="AF125" s="71"/>
      <c r="AG125" s="71"/>
      <c r="AH125" s="71"/>
      <c r="AI125" s="71"/>
      <c r="AJ125" s="71"/>
      <c r="AK125" s="71"/>
      <c r="AL125" s="71"/>
      <c r="AM125" s="71"/>
      <c r="AN125" s="76"/>
      <c r="AO125" s="76"/>
      <c r="AP125" s="76"/>
      <c r="AQ125" s="76"/>
      <c r="AR125" s="76"/>
      <c r="AS125" s="76"/>
      <c r="AT125" s="75">
        <f>AT53+AT59+AT124</f>
        <v>98349267442.117035</v>
      </c>
      <c r="AU125" s="75">
        <f>AU53+AU59+AU124</f>
        <v>110151179535.17349</v>
      </c>
      <c r="AV125" s="71"/>
      <c r="AW125" s="66"/>
      <c r="AX125" s="66"/>
      <c r="AY125" s="66"/>
      <c r="AZ125" s="66"/>
      <c r="BA125" s="66"/>
      <c r="BB125" s="66"/>
      <c r="BC125" s="66"/>
      <c r="BD125" s="66"/>
    </row>
    <row r="126" spans="1:211" x14ac:dyDescent="0.25">
      <c r="AA126" s="67"/>
    </row>
    <row r="134" spans="26:37" x14ac:dyDescent="0.25">
      <c r="Z134" s="58"/>
      <c r="AA134" s="58"/>
      <c r="AB134" s="25"/>
      <c r="AK134" s="25"/>
    </row>
    <row r="135" spans="26:37" x14ac:dyDescent="0.25">
      <c r="Z135" s="58"/>
      <c r="AA135" s="58"/>
      <c r="AB135" s="25"/>
      <c r="AK135" s="25"/>
    </row>
    <row r="136" spans="26:37" x14ac:dyDescent="0.25">
      <c r="Z136" s="58"/>
      <c r="AA136" s="58"/>
      <c r="AB136" s="25"/>
      <c r="AK136" s="25"/>
    </row>
    <row r="137" spans="26:37" x14ac:dyDescent="0.25">
      <c r="Z137" s="58"/>
      <c r="AA137" s="58"/>
      <c r="AB137" s="25"/>
      <c r="AK137" s="25"/>
    </row>
    <row r="138" spans="26:37" x14ac:dyDescent="0.25">
      <c r="Z138" s="58"/>
      <c r="AA138" s="58"/>
      <c r="AB138" s="25"/>
      <c r="AK138" s="25"/>
    </row>
    <row r="139" spans="26:37" x14ac:dyDescent="0.25">
      <c r="Z139" s="58"/>
      <c r="AA139" s="58"/>
      <c r="AB139" s="25"/>
      <c r="AK139" s="25"/>
    </row>
    <row r="140" spans="26:37" x14ac:dyDescent="0.25">
      <c r="Z140" s="58"/>
      <c r="AA140" s="58"/>
      <c r="AB140" s="25"/>
      <c r="AK140" s="25"/>
    </row>
    <row r="141" spans="26:37" x14ac:dyDescent="0.25">
      <c r="Z141" s="58"/>
      <c r="AA141" s="58"/>
      <c r="AB141" s="25"/>
      <c r="AK141" s="25"/>
    </row>
    <row r="142" spans="26:37" x14ac:dyDescent="0.25">
      <c r="Z142" s="58"/>
      <c r="AA142" s="58"/>
      <c r="AB142" s="25"/>
      <c r="AK142" s="25"/>
    </row>
    <row r="143" spans="26:37" x14ac:dyDescent="0.25">
      <c r="Z143" s="58"/>
      <c r="AA143" s="58"/>
      <c r="AB143" s="25"/>
      <c r="AK143" s="25"/>
    </row>
  </sheetData>
  <autoFilter ref="A8:BD125"/>
  <dataConsolidate/>
  <mergeCells count="65">
    <mergeCell ref="BD5:BD7"/>
    <mergeCell ref="AY5:AZ5"/>
    <mergeCell ref="AY6:AY7"/>
    <mergeCell ref="AZ6:AZ7"/>
    <mergeCell ref="AE5:AG5"/>
    <mergeCell ref="AH5:AJ5"/>
    <mergeCell ref="AT6:AT7"/>
    <mergeCell ref="AU6:AU7"/>
    <mergeCell ref="AE6:AE7"/>
    <mergeCell ref="AF6:AF7"/>
    <mergeCell ref="AG6:AG7"/>
    <mergeCell ref="AH6:AH7"/>
    <mergeCell ref="AI6:AI7"/>
    <mergeCell ref="AJ6:AJ7"/>
    <mergeCell ref="AQ6:AQ7"/>
    <mergeCell ref="AR6:AR7"/>
    <mergeCell ref="BB5:BB7"/>
    <mergeCell ref="BC5:BC7"/>
    <mergeCell ref="AW6:AW7"/>
    <mergeCell ref="AX6:AX7"/>
    <mergeCell ref="AW5:AX5"/>
    <mergeCell ref="V5:X5"/>
    <mergeCell ref="BA5:BA7"/>
    <mergeCell ref="AK5:AM5"/>
    <mergeCell ref="AK6:AK7"/>
    <mergeCell ref="AL6:AL7"/>
    <mergeCell ref="AM6:AM7"/>
    <mergeCell ref="AN5:AP5"/>
    <mergeCell ref="AQ5:AS5"/>
    <mergeCell ref="AP6:AP7"/>
    <mergeCell ref="W6:W7"/>
    <mergeCell ref="X6:X7"/>
    <mergeCell ref="AS6:AS7"/>
    <mergeCell ref="A1:AV1"/>
    <mergeCell ref="A5:A7"/>
    <mergeCell ref="B5:B7"/>
    <mergeCell ref="C5:C7"/>
    <mergeCell ref="D5:D7"/>
    <mergeCell ref="AB5:AD5"/>
    <mergeCell ref="AV5:AV7"/>
    <mergeCell ref="AB6:AB7"/>
    <mergeCell ref="AC6:AC7"/>
    <mergeCell ref="AD6:AD7"/>
    <mergeCell ref="L6:M6"/>
    <mergeCell ref="Y6:Y7"/>
    <mergeCell ref="Z6:Z7"/>
    <mergeCell ref="AA6:AA7"/>
    <mergeCell ref="AN6:AN7"/>
    <mergeCell ref="AO6:AO7"/>
    <mergeCell ref="E5:E7"/>
    <mergeCell ref="F5:F7"/>
    <mergeCell ref="Y5:AA5"/>
    <mergeCell ref="G5:G7"/>
    <mergeCell ref="H5:H7"/>
    <mergeCell ref="I5:I7"/>
    <mergeCell ref="J5:J7"/>
    <mergeCell ref="N5:P6"/>
    <mergeCell ref="S5:U5"/>
    <mergeCell ref="S6:S7"/>
    <mergeCell ref="R5:R7"/>
    <mergeCell ref="T6:T7"/>
    <mergeCell ref="V6:V7"/>
    <mergeCell ref="K5:M5"/>
    <mergeCell ref="Q5:Q7"/>
    <mergeCell ref="U6:U7"/>
  </mergeCells>
  <phoneticPr fontId="44" type="noConversion"/>
  <dataValidations count="9">
    <dataValidation type="whole" allowBlank="1" showInputMessage="1" showErrorMessage="1" sqref="N9:N52 P9:P52 N53:P54 P55 N55 N97 JU97 TQ97 ADM97 ANI97 AXE97 BHA97 BQW97 CAS97 CKO97 CUK97 DEG97 DOC97 DXY97 EHU97 ERQ97 FBM97 FLI97 FVE97 GFA97 GOW97 GYS97 HIO97 HSK97 ICG97 IMC97 IVY97 JFU97 JPQ97 JZM97 KJI97 KTE97 LDA97 LMW97 LWS97 MGO97 MQK97 NAG97 NKC97 NTY97 ODU97 ONQ97 OXM97 PHI97 PRE97 QBA97 QKW97 QUS97 REO97 ROK97 RYG97 SIC97 SRY97 TBU97 TLQ97 TVM97 UFI97 UPE97 UZA97 VIW97 VSS97 WCO97 WMK97 WWG97 P97 JW97 TS97 ADO97 ANK97 AXG97 BHC97 BQY97 CAU97 CKQ97 CUM97 DEI97 DOE97 DYA97 EHW97 ERS97 FBO97 FLK97 FVG97 GFC97 GOY97 GYU97 HIQ97 HSM97 ICI97 IME97 IWA97 JFW97 JPS97 JZO97 KJK97 KTG97 LDC97 LMY97 LWU97 MGQ97 MQM97 NAI97 NKE97 NUA97 ODW97 ONS97 OXO97 PHK97 PRG97 QBC97 QKY97 QUU97 REQ97 ROM97 RYI97 SIE97 SSA97 TBW97 TLS97 TVO97 UFK97 UPG97 UZC97 VIY97 VSU97 WCQ97 WMM97 WWI97 KA103:KC103 TW103:TY103 ADS103:ADU103 ANO103:ANQ103 AXK103:AXM103 BHG103:BHI103 BRC103:BRE103 CAY103:CBA103 CKU103:CKW103 CUQ103:CUS103 DEM103:DEO103 DOI103:DOK103 DYE103:DYG103 EIA103:EIC103 ERW103:ERY103 FBS103:FBU103 FLO103:FLQ103 FVK103:FVM103 GFG103:GFI103 GPC103:GPE103 GYY103:GZA103 HIU103:HIW103 HSQ103:HSS103 ICM103:ICO103 IMI103:IMK103 IWE103:IWG103 JGA103:JGC103 JPW103:JPY103 JZS103:JZU103 KJO103:KJQ103 KTK103:KTM103 LDG103:LDI103 LNC103:LNE103 LWY103:LXA103 MGU103:MGW103 MQQ103:MQS103 NAM103:NAO103 NKI103:NKK103 NUE103:NUG103 OEA103:OEC103 ONW103:ONY103 OXS103:OXU103 PHO103:PHQ103 PRK103:PRM103 QBG103:QBI103 QLC103:QLE103 QUY103:QVA103 REU103:REW103 ROQ103:ROS103 RYM103:RYO103 SII103:SIK103 SSE103:SSG103 TCA103:TCC103 TLW103:TLY103 TVS103:TVU103 UFO103:UFQ103 UPK103:UPM103 UZG103:UZI103 VJC103:VJE103 VSY103:VTA103 WCU103:WCW103 WMQ103:WMS103 WWM103:WWO103 WCI100:WCK102 VSM100:VSO102 VIQ100:VIS102 UYU100:UYW102 UOY100:UPA102 UFC100:UFE102 TVG100:TVI102 TLK100:TLM102 TBO100:TBQ102 SRS100:SRU102 SHW100:SHY102 RYA100:RYC102 ROE100:ROG102 REI100:REK102 QUM100:QUO102 QKQ100:QKS102 QAU100:QAW102 PQY100:PRA102 PHC100:PHE102 OXG100:OXI102 ONK100:ONM102 ODO100:ODQ102 NTS100:NTU102 NJW100:NJY102 NAA100:NAC102 MQE100:MQG102 MGI100:MGK102 LWM100:LWO102 LMQ100:LMS102 LCU100:LCW102 KSY100:KTA102 KJC100:KJE102 JZG100:JZI102 JPK100:JPM102 JFO100:JFQ102 IVS100:IVU102 ILW100:ILY102 ICA100:ICC102 HSE100:HSG102 HII100:HIK102 GYM100:GYO102 GOQ100:GOS102 GEU100:GEW102 FUY100:FVA102 FLC100:FLE102 FBG100:FBI102 ERK100:ERM102 EHO100:EHQ102 DXS100:DXU102 DNW100:DNY102 DEA100:DEC102 CUE100:CUG102 CKI100:CKK102 CAM100:CAO102 BQQ100:BQS102 BGU100:BGW102 AWY100:AXA102 ANC100:ANE102 ADG100:ADI102 TK100:TM102 JO100:JQ102 WWA100:WWC102 WME100:WMG102 WMK109:WMM109 WCO109:WCQ109 VSS109:VSU109 VIW109:VIY109 UZA109:UZC109 UPE109:UPG109 UFI109:UFK109 TVM109:TVO109 TLQ109:TLS109 TBU109:TBW109 SRY109:SSA109 SIC109:SIE109 RYG109:RYI109 ROK109:ROM109 REO109:REQ109 QUS109:QUU109 QKW109:QKY109 QBA109:QBC109 PRE109:PRG109 PHI109:PHK109 OXM109:OXO109 ONQ109:ONS109 ODU109:ODW109 NTY109:NUA109 NKC109:NKE109 NAG109:NAI109 MQK109:MQM109 MGO109:MGQ109 LWS109:LWU109 LMW109:LMY109 LDA109:LDC109 KTE109:KTG109 KJI109:KJK109 JZM109:JZO109 JPQ109:JPS109 JFU109:JFW109 IVY109:IWA109 IMC109:IME109 ICG109:ICI109 HSK109:HSM109 HIO109:HIQ109 GYS109:GYU109 GOW109:GOY109 GFA109:GFC109 FVE109:FVG109 FLI109:FLK109 FBM109:FBO109 ERQ109:ERS109 EHU109:EHW109 DXY109:DYA109 DOC109:DOE109 DEG109:DEI109 CUK109:CUM109 CKO109:CKQ109 CAS109:CAU109 BQW109:BQY109 BHA109:BHC109 AXE109:AXG109 ANI109:ANK109 ADM109:ADO109 TQ109:TS109 JU109:JW109 WWG109:WWI109 ADA112:ADC113 TQ113:TS113 AMW112:AMY113 ADM113:ADO113 AWS112:AWU113 ANI113:ANK113 BGO112:BGQ113 AXE113:AXG113 BQK112:BQM113 BHA113:BHC113 CAG112:CAI113 BQW113:BQY113 CKC112:CKE113 CAS113:CAU113 CTY112:CUA113 CKO113:CKQ113 DDU112:DDW113 CUK113:CUM113 DNQ112:DNS113 DEG113:DEI113 DXM112:DXO113 DOC113:DOE113 EHI112:EHK113 DXY113:DYA113 ERE112:ERG113 EHU113:EHW113 FBA112:FBC113 ERQ113:ERS113 FKW112:FKY113 FBM113:FBO113 FUS112:FUU113 FLI113:FLK113 GEO112:GEQ113 FVE113:FVG113 GOK112:GOM113 GFA113:GFC113 GYG112:GYI113 GOW113:GOY113 HIC112:HIE113 GYS113:GYU113 HRY112:HSA113 HIO113:HIQ113 IBU112:IBW113 HSK113:HSM113 ILQ112:ILS113 ICG113:ICI113 IVM112:IVO113 IMC113:IME113 JFI112:JFK113 IVY113:IWA113 JPE112:JPG113 JFU113:JFW113 JZA112:JZC113 JPQ113:JPS113 KIW112:KIY113 JZM113:JZO113 KSS112:KSU113 KJI113:KJK113 LCO112:LCQ113 KTE113:KTG113 LMK112:LMM113 LDA113:LDC113 LWG112:LWI113 LMW113:LMY113 MGC112:MGE113 LWS113:LWU113 MPY112:MQA113 MGO113:MGQ113 MZU112:MZW113 MQK113:MQM113 NJQ112:NJS113 NAG113:NAI113 NTM112:NTO113 NKC113:NKE113 ODI112:ODK113 NTY113:NUA113 ONE112:ONG113 ODU113:ODW113 OXA112:OXC113 ONQ113:ONS113 PGW112:PGY113 OXM113:OXO113 PQS112:PQU113 PHI113:PHK113 QAO112:QAQ113 PRE113:PRG113 QKK112:QKM113 QBA113:QBC113 QUG112:QUI113 QKW113:QKY113 REC112:REE113 QUS113:QUU113 RNY112:ROA113 REO113:REQ113 RXU112:RXW113 ROK113:ROM113 SHQ112:SHS113 RYG113:RYI113 SRM112:SRO113 SIC113:SIE113 TBI112:TBK113 SRY113:SSA113 TLE112:TLG113 TBU113:TBW113 TVA112:TVC113 TLQ113:TLS113 UEW112:UEY113 TVM113:TVO113 UOS112:UOU113 UFI113:UFK113 UYO112:UYQ113 UPE113:UPG113 VIK112:VIM113 UZA113:UZC113 VSG112:VSI113 VIW113:VIY113 WCC112:WCE113 VSS113:VSU113 WLY112:WMA113 WCO113:WCQ113 WVU112:WVW113 WMK113:WMM113 WWG113:WWI113 N124:P124 JI112:JK113 JU113:JW113 TE112:TG113 JI104:JK110 N98:P113 WVU104:WVW110 WLY104:WMA110 WCC104:WCE110 VSG104:VSI110 VIK104:VIM110 UYO104:UYQ110 UOS104:UOU110 UEW104:UEY110 TVA104:TVC110 TLE104:TLG110 TBI104:TBK110 SRM104:SRO110 SHQ104:SHS110 RXU104:RXW110 RNY104:ROA110 REC104:REE110 QUG104:QUI110 QKK104:QKM110 QAO104:QAQ110 PQS104:PQU110 PGW104:PGY110 OXA104:OXC110 ONE104:ONG110 ODI104:ODK110 NTM104:NTO110 NJQ104:NJS110 MZU104:MZW110 MPY104:MQA110 MGC104:MGE110 LWG104:LWI110 LMK104:LMM110 LCO104:LCQ110 KSS104:KSU110 KIW104:KIY110 JZA104:JZC110 JPE104:JPG110 JFI104:JFK110 IVM104:IVO110 ILQ104:ILS110 IBU104:IBW110 HRY104:HSA110 HIC104:HIE110 GYG104:GYI110 GOK104:GOM110 GEO104:GEQ110 FUS104:FUU110 FKW104:FKY110 FBA104:FBC110 ERE104:ERG110 EHI104:EHK110 DXM104:DXO110 DNQ104:DNS110 DDU104:DDW110 CTY104:CUA110 CKC104:CKE110 CAG104:CAI110 BQK104:BQM110 BGO104:BGQ110 AWS104:AWU110 AMW104:AMY110 ADA104:ADC110 TE104:TG110 N56:P96">
      <formula1>0</formula1>
      <formula2>100</formula2>
    </dataValidation>
    <dataValidation type="textLength" operator="equal" allowBlank="1" showInputMessage="1" showErrorMessage="1" error="БИН должен содержать 12 символов" sqref="AV59 AV53 AV124 KQ97 UM97 AEI97 AOE97 AYA97 BHW97 BRS97 CBO97 CLK97 CVG97 DFC97 DOY97 DYU97 EIQ97 ESM97 FCI97 FME97 FWA97 GFW97 GPS97 GZO97 HJK97 HTG97 IDC97 IMY97 IWU97 JGQ97 JQM97 KAI97 KKE97 KUA97 LDW97 LNS97 LXO97 MHK97 MRG97 NBC97 NKY97 NUU97 OEQ97 OOM97 OYI97 PIE97 PSA97 QBW97 QLS97 QVO97 RFK97 RPG97 RZC97 SIY97 SSU97 TCQ97 TMM97 TWI97 UGE97 UQA97 UZW97 VJS97 VTO97 WDK97 WNG97 WXC97 AV93:AV99">
      <formula1>12</formula1>
    </dataValidation>
    <dataValidation type="custom" allowBlank="1" showInputMessage="1" showErrorMessage="1" sqref="KB97 TX97 ADT97 ANP97 AXL97 BHH97 BRD97 CAZ97 CKV97 CUR97 DEN97 DOJ97 DYF97 EIB97 ERX97 FBT97 FLP97 FVL97 GFH97 GPD97 GYZ97 HIV97 HSR97 ICN97 IMJ97 IWF97 JGB97 JPX97 JZT97 KJP97 KTL97 LDH97 LND97 LWZ97 MGV97 MQR97 NAN97 NKJ97 NUF97 OEB97 ONX97 OXT97 PHP97 PRL97 QBH97 QLD97 QUZ97 REV97 ROR97 RYN97 SIJ97 SSF97 TCB97 TLX97 TVT97 UFP97 UPL97 UZH97 VJD97 VSZ97 WCV97 WMR97 WWN97 KH103 UD103 ADZ103 ANV103 AXR103 BHN103 BRJ103 CBF103 CLB103 CUX103 DET103 DOP103 DYL103 EIH103 ESD103 FBZ103 FLV103 FVR103 GFN103 GPJ103 GZF103 HJB103 HSX103 ICT103 IMP103 IWL103 JGH103 JQD103 JZZ103 KJV103 KTR103 LDN103 LNJ103 LXF103 MHB103 MQX103 NAT103 NKP103 NUL103 OEH103 OOD103 OXZ103 PHV103 PRR103 QBN103 QLJ103 QVF103 RFB103 ROX103 RYT103 SIP103 SSL103 TCH103 TMD103 TVZ103 UFV103 UPR103 UZN103 VJJ103 VTF103 WDB103 WMX103 WWT103 AG103 WML104 WCP104 VST104 VIX104 UZB104 UPF104 UFJ104 TVN104 TLR104 TBV104 SRZ104 SID104 RYH104 ROL104 REP104 QUT104 QKX104 QBB104 PRF104 PHJ104 OXN104 ONR104 ODV104 NTZ104 NKD104 NAH104 MQL104 MGP104 LWT104 LMX104 LDB104 KTF104 KJJ104 JZN104 JPR104 JFV104 IVZ104 IMD104 ICH104 HSL104 HIP104 GYT104 GOX104 GFB104 FVF104 FLJ104 FBN104 ERR104 EHV104 DXZ104 DOD104 DEH104 CUL104 CKP104 CAT104 BQX104 BHB104 AXF104 ANJ104 ADN104 TR104 JV104 AA104 WWH104 JV100:JV102 TR100:TR102 ADN100:ADN102 ANJ100:ANJ102 AXF100:AXF102 BHB100:BHB102 BQX100:BQX102 CAT100:CAT102 CKP100:CKP102 CUL100:CUL102 DEH100:DEH102 DOD100:DOD102 DXZ100:DXZ102 EHV100:EHV102 ERR100:ERR102 FBN100:FBN102 FLJ100:FLJ102 FVF100:FVF102 GFB100:GFB102 GOX100:GOX102 GYT100:GYT102 HIP100:HIP102 HSL100:HSL102 ICH100:ICH102 IMD100:IMD102 IVZ100:IVZ102 JFV100:JFV102 JPR100:JPR102 JZN100:JZN102 KJJ100:KJJ102 KTF100:KTF102 LDB100:LDB102 LMX100:LMX102 LWT100:LWT102 MGP100:MGP102 MQL100:MQL102 NAH100:NAH102 NKD100:NKD102 NTZ100:NTZ102 ODV100:ODV102 ONR100:ONR102 OXN100:OXN102 PHJ100:PHJ102 PRF100:PRF102 QBB100:QBB102 QKX100:QKX102 QUT100:QUT102 REP100:REP102 ROL100:ROL102 RYH100:RYH102 SID100:SID102 SRZ100:SRZ102 TBV100:TBV102 TLR100:TLR102 TVN100:TVN102 UFJ100:UFJ102 UPF100:UPF102 UZB100:UZB102 VIX100:VIX102 VST100:VST102 WCP100:WCP102 WML100:WML102 WWH100:WWH102 WMX109 WWT109 KH109 UD109 ADZ109 ANV109 AXR109 BHN109 BRJ109 CBF109 CLB109 CUX109 DET109 DOP109 DYL109 EIH109 ESD109 FBZ109 FLV109 FVR109 GFN109 GPJ109 GZF109 HJB109 HSX109 ICT109 IMP109 IWL109 JGH109 JQD109 JZZ109 KJV109 KTR109 LDN109 LNJ109 LXF109 MHB109 MQX109 NAT109 NKP109 NUL109 OEH109 OOD109 OXZ109 PHV109 PRR109 QBN109 QLJ109 QVF109 RFB109 ROX109 RYT109 SIP109 SSL109 TCH109 TMD109 TVZ109 UFV109 UPR109 UZN109 VJJ109 VTF109 WDB109 AA106:AA107 WCP106:WCP107 VST106:VST107 VIX106:VIX107 UZB106:UZB107 UPF106:UPF107 UFJ106:UFJ107 TVN106:TVN107 TLR106:TLR107 TBV106:TBV107 SRZ106:SRZ107 SID106:SID107 RYH106:RYH107 ROL106:ROL107 REP106:REP107 QUT106:QUT107 QKX106:QKX107 QBB106:QBB107 PRF106:PRF107 PHJ106:PHJ107 OXN106:OXN107 ONR106:ONR107 ODV106:ODV107 NTZ106:NTZ107 NKD106:NKD107 NAH106:NAH107 MQL106:MQL107 MGP106:MGP107 LWT106:LWT107 LMX106:LMX107 LDB106:LDB107 KTF106:KTF107 KJJ106:KJJ107 JZN106:JZN107 JPR106:JPR107 JFV106:JFV107 IVZ106:IVZ107 IMD106:IMD107 ICH106:ICH107 HSL106:HSL107 HIP106:HIP107 GYT106:GYT107 GOX106:GOX107 GFB106:GFB107 FVF106:FVF107 FLJ106:FLJ107 FBN106:FBN107 ERR106:ERR107 EHV106:EHV107 DXZ106:DXZ107 DOD106:DOD107 DEH106:DEH107 CUL106:CUL107 CKP106:CKP107 CAT106:CAT107 BQX106:BQX107 BHB106:BHB107 AXF106:AXF107 ANJ106:ANJ107 ADN106:ADN107 TR106:TR107 JV106:JV107 WWH106:WWH107 WML106:WML107 AG109 AA124 ADZ113 ANV113 AXR113 BHN113 BRJ113 CBF113 CLB113 CUX113 DET113 DOP113 DYL113 EIH113 ESD113 FBZ113 FLV113 FVR113 GFN113 GPJ113 GZF113 HJB113 HSX113 ICT113 IMP113 IWL113 JGH113 JQD113 JZZ113 KJV113 KTR113 LDN113 LNJ113 LXF113 MHB113 MQX113 NAT113 NKP113 NUL113 OEH113 OOD113 OXZ113 PHV113 PRR113 QBN113 QLJ113 QVF113 RFB113 ROX113 RYT113 SIP113 SSL113 TCH113 TMD113 TVZ113 UFV113 UPR113 UZN113 VJJ113 VTF113 WDB113 WMX113 WWT113 KK113:KN113 UG113:UJ113 AEC113:AEF113 ANY113:AOB113 AXU113:AXX113 BHQ113:BHT113 BRM113:BRP113 CBI113:CBL113 CLE113:CLH113 CVA113:CVD113 DEW113:DEZ113 DOS113:DOV113 DYO113:DYR113 EIK113:EIN113 ESG113:ESJ113 FCC113:FCF113 FLY113:FMB113 FVU113:FVX113 GFQ113:GFT113 GPM113:GPP113 GZI113:GZL113 HJE113:HJH113 HTA113:HTD113 ICW113:ICZ113 IMS113:IMV113 IWO113:IWR113 JGK113:JGN113 JQG113:JQJ113 KAC113:KAF113 KJY113:KKB113 KTU113:KTX113 LDQ113:LDT113 LNM113:LNP113 LXI113:LXL113 MHE113:MHH113 MRA113:MRD113 NAW113:NAZ113 NKS113:NKV113 NUO113:NUR113 OEK113:OEN113 OOG113:OOJ113 OYC113:OYF113 PHY113:PIB113 PRU113:PRX113 QBQ113:QBT113 QLM113:QLP113 QVI113:QVL113 RFE113:RFH113 RPA113:RPD113 RYW113:RYZ113 SIS113:SIV113 SSO113:SSR113 TCK113:TCN113 TMG113:TMJ113 TWC113:TWF113 UFY113:UGB113 UPU113:UPX113 UZQ113:UZT113 VJM113:VJP113 VTI113:VTL113 WDE113:WDH113 WNA113:WND113 WWW113:WWZ113 AE113:AS113 KH113 AD111 AD112:AG112 WMO112:WMR112 WCS112:WCV112 VSW112:VSZ112 VJA112:VJD112 UZE112:UZH112 UPI112:UPL112 UFM112:UFP112 TVQ112:TVT112 TLU112:TLX112 TBY112:TCB112 SSC112:SSF112 SIG112:SIJ112 RYK112:RYN112 ROO112:ROR112 RES112:REV112 QUW112:QUZ112 QLA112:QLD112 QBE112:QBH112 PRI112:PRL112 PHM112:PHP112 OXQ112:OXT112 ONU112:ONX112 ODY112:OEB112 NUC112:NUF112 NKG112:NKJ112 NAK112:NAN112 MQO112:MQR112 MGS112:MGV112 LWW112:LWZ112 LNA112:LND112 LDE112:LDH112 KTI112:KTL112 KJM112:KJP112 JZQ112:JZT112 JPU112:JPX112 JFY112:JGB112 IWC112:IWF112 IMG112:IMJ112 ICK112:ICN112 HSO112:HSR112 HIS112:HIV112 GYW112:GYZ112 GPA112:GPD112 GFE112:GFH112 FVI112:FVL112 FLM112:FLP112 FBQ112:FBT112 ERU112:ERX112 EHY112:EIB112 DYC112:DYF112 DOG112:DOJ112 DEK112:DEN112 CUO112:CUR112 CKS112:CKV112 CAW112:CAZ112 BRA112:BRD112 BHE112:BHH112 AXI112:AXL112 ANM112:ANP112 ADQ112:ADT112 TU112:TX112 JY112:KB112 WWH112 WML112 WCP112 VST112 VIX112 UZB112 UPF112 UFJ112 TVN112 TLR112 TBV112 SRZ112 SID112 RYH112 ROL112 REP112 QUT112 QKX112 QBB112 PRF112 PHJ112 OXN112 ONR112 ODV112 NTZ112 NKD112 NAH112 MQL112 MGP112 LWT112 LMX112 LDB112 KTF112 KJJ112 JZN112 JPR112 JFV112 IVZ112 IMD112 ICH112 HSL112 HIP112 GYT112 GOX112 GFB112 FVF112 FLJ112 FBN112 ERR112 EHV112 DXZ112 DOD112 DEH112 CUL112 CKP112 CAT112 BQX112 BHB112 AXF112 ANJ112 ADN112 TR112 JV112 UD113 JV110 TR110 ADN110 ANJ110 AXF110 BHB110 BQX110 CAT110 CKP110 CUL110 DEH110 DOD110 DXZ110 EHV110 ERR110 FBN110 FLJ110 FVF110 GFB110 GOX110 GYT110 HIP110 HSL110 ICH110 IMD110 IVZ110 JFV110 JPR110 JZN110 KJJ110 KTF110 LDB110 LMX110 LWT110 MGP110 MQL110 NAH110 NKD110 NTZ110 ODV110 ONR110 OXN110 PHJ110 PRF110 QBB110 QKX110 QUT110 REP110 ROL110 RYH110 SID110 SRZ110 TBV110 TLR110 TVN110 UFJ110 UPF110 UZB110 VIX110 VST110 WCP110 WML110 WWH110 JY110:KB110 TU110:TX110 ADQ110:ADT110 ANM110:ANP110 AXI110:AXL110 BHE110:BHH110 BRA110:BRD110 CAW110:CAZ110 CKS110:CKV110 CUO110:CUR110 DEK110:DEN110 DOG110:DOJ110 DYC110:DYF110 EHY110:EIB110 ERU110:ERX110 FBQ110:FBT110 FLM110:FLP110 FVI110:FVL110 GFE110:GFH110 GPA110:GPD110 GYW110:GYZ110 HIS110:HIV110 HSO110:HSR110 ICK110:ICN110 IMG110:IMJ110 IWC110:IWF110 JFY110:JGB110 JPU110:JPX110 JZQ110:JZT110 KJM110:KJP110 KTI110:KTL110 LDE110:LDH110 LNA110:LND110 LWW110:LWZ110 MGS110:MGV110 MQO110:MQR110 NAK110:NAN110 NKG110:NKJ110 NUC110:NUF110 ODY110:OEB110 ONU110:ONX110 OXQ110:OXT110 PHM110:PHP110 PRI110:PRL110 QBE110:QBH110 QLA110:QLD110 QUW110:QUZ110 RES110:REV110 ROO110:ROR110 RYK110:RYN110 SIG110:SIJ110 SSC110:SSF110 TBY110:TCB110 TLU110:TLX110 TVQ110:TVT110 UFM110:UFP110 UPI110:UPL110 UZE110:UZH110 VJA110:VJD110 VSW110:VSZ110 WCS110:WCV110 WMO110:WMR110 AA110:AA112 AD110:AG110 WWK110:WWN110 WWK112:WWN112 AJ111:AS111 AG111 AA9:AA102">
      <formula1>Y9*Z9</formula1>
    </dataValidation>
    <dataValidation type="list" allowBlank="1" showInputMessage="1" showErrorMessage="1" sqref="R9:R52 JY97 TU97 ADQ97 ANM97 AXI97 BHE97 BRA97 CAW97 CKS97 CUO97 DEK97 DOG97 DYC97 EHY97 ERU97 FBQ97 FLM97 FVI97 GFE97 GPA97 GYW97 HIS97 HSO97 ICK97 IMG97 IWC97 JFY97 JPU97 JZQ97 KJM97 KTI97 LDE97 LNA97 LWW97 MGS97 MQO97 NAK97 NKG97 NUC97 ODY97 ONU97 OXQ97 PHM97 PRI97 QBE97 QLA97 QUW97 RES97 ROO97 RYK97 SIG97 SSC97 TBY97 TLU97 TVQ97 UFM97 UPI97 UZE97 VJA97 VSW97 WCS97 WMO97 WWK97 Y103:AD103 UA103 ADW103 ANS103 AXO103 BHK103 BRG103 CBC103 CKY103 CUU103 DEQ103 DOM103 DYI103 EIE103 ESA103 FBW103 FLS103 FVO103 GFK103 GPG103 GZC103 HIY103 HSU103 ICQ103 IMM103 IWI103 JGE103 JQA103 JZW103 KJS103 KTO103 LDK103 LNG103 LXC103 MGY103 MQU103 NAQ103 NKM103 NUI103 OEE103 OOA103 OXW103 PHS103 PRO103 QBK103 QLG103 QVC103 REY103 ROU103 RYQ103 SIM103 SSI103 TCE103 TMA103 TVW103 UFS103 UPO103 UZK103 VJG103 VTC103 WCY103 WMU103 WWQ103 KE103 WMI100:WMI102 WCM100:WCM102 VSQ100:VSQ102 VIU100:VIU102 UYY100:UYY102 UPC100:UPC102 UFG100:UFG102 TVK100:TVK102 TLO100:TLO102 TBS100:TBS102 SRW100:SRW102 SIA100:SIA102 RYE100:RYE102 ROI100:ROI102 REM100:REM102 QUQ100:QUQ102 QKU100:QKU102 QAY100:QAY102 PRC100:PRC102 PHG100:PHG102 OXK100:OXK102 ONO100:ONO102 ODS100:ODS102 NTW100:NTW102 NKA100:NKA102 NAE100:NAE102 MQI100:MQI102 MGM100:MGM102 LWQ100:LWQ102 LMU100:LMU102 LCY100:LCY102 KTC100:KTC102 KJG100:KJG102 JZK100:JZK102 JPO100:JPO102 JFS100:JFS102 IVW100:IVW102 IMA100:IMA102 ICE100:ICE102 HSI100:HSI102 HIM100:HIM102 GYQ100:GYQ102 GOU100:GOU102 GEY100:GEY102 FVC100:FVC102 FLG100:FLG102 FBK100:FBK102 ERO100:ERO102 EHS100:EHS102 DXW100:DXW102 DOA100:DOA102 DEE100:DEE102 CUI100:CUI102 CKM100:CKM102 CAQ100:CAQ102 BQU100:BQU102 BGY100:BGY102 AXC100:AXC102 ANG100:ANG102 ADK100:ADK102 TO100:TO102 JS100:JS102 WWE100:WWE102 WWK109:WWQ109 WMO109:WMU109 WCS109:WCY109 VSW109:VTC109 VJA109:VJG109 UZE109:UZK109 UPI109:UPO109 UFM109:UFS109 TVQ109:TVW109 TLU109:TMA109 TBY109:TCE109 SSC109:SSI109 SIG109:SIM109 RYK109:RYQ109 ROO109:ROU109 RES109:REY109 QUW109:QVC109 QLA109:QLG109 QBE109:QBK109 PRI109:PRO109 PHM109:PHS109 OXQ109:OXW109 ONU109:OOA109 ODY109:OEE109 NUC109:NUI109 NKG109:NKM109 NAK109:NAQ109 MQO109:MQU109 MGS109:MGY109 LWW109:LXC109 LNA109:LNG109 LDE109:LDK109 KTI109:KTO109 KJM109:KJS109 JZQ109:JZW109 JPU109:JQA109 JFY109:JGE109 IWC109:IWI109 IMG109:IMM109 ICK109:ICQ109 HSO109:HSU109 HIS109:HIY109 GYW109:GZC109 GPA109:GPG109 GFE109:GFK109 FVI109:FVO109 FLM109:FLS109 FBQ109:FBW109 ERU109:ESA109 EHY109:EIE109 DYC109:DYI109 DOG109:DOM109 DEK109:DEQ109 CUO109:CUU109 CKS109:CKY109 CAW109:CBC109 BRA109:BRG109 BHE109:BHK109 AXI109:AXO109 ANM109:ANS109 ADQ109:ADW109 TU109:UA109 JY109:KE109 Y109:AD109 ADE112:ADK113 TU113:UA113 ANA112:ANG113 ADQ113:ADW113 AWW112:AXC113 ANM113:ANS113 BGS112:BGY113 AXI113:AXO113 BQO112:BQU113 BHE113:BHK113 CAK112:CAQ113 BRA113:BRG113 CKG112:CKM113 CAW113:CBC113 CUC112:CUI113 CKS113:CKY113 DDY112:DEE113 CUO113:CUU113 DNU112:DOA113 DEK113:DEQ113 DXQ112:DXW113 DOG113:DOM113 EHM112:EHS113 DYC113:DYI113 ERI112:ERO113 EHY113:EIE113 FBE112:FBK113 ERU113:ESA113 FLA112:FLG113 FBQ113:FBW113 FUW112:FVC113 FLM113:FLS113 GES112:GEY113 FVI113:FVO113 GOO112:GOU113 GFE113:GFK113 GYK112:GYQ113 GPA113:GPG113 HIG112:HIM113 GYW113:GZC113 HSC112:HSI113 HIS113:HIY113 IBY112:ICE113 HSO113:HSU113 ILU112:IMA113 ICK113:ICQ113 IVQ112:IVW113 IMG113:IMM113 JFM112:JFS113 IWC113:IWI113 JPI112:JPO113 JFY113:JGE113 JZE112:JZK113 JPU113:JQA113 KJA112:KJG113 JZQ113:JZW113 KSW112:KTC113 KJM113:KJS113 LCS112:LCY113 KTI113:KTO113 LMO112:LMU113 LDE113:LDK113 LWK112:LWQ113 LNA113:LNG113 MGG112:MGM113 LWW113:LXC113 MQC112:MQI113 MGS113:MGY113 MZY112:NAE113 MQO113:MQU113 NJU112:NKA113 NAK113:NAQ113 NTQ112:NTW113 NKG113:NKM113 ODM112:ODS113 NUC113:NUI113 ONI112:ONO113 ODY113:OEE113 OXE112:OXK113 ONU113:OOA113 PHA112:PHG113 OXQ113:OXW113 PQW112:PRC113 PHM113:PHS113 QAS112:QAY113 PRI113:PRO113 QKO112:QKU113 QBE113:QBK113 QUK112:QUQ113 QLA113:QLG113 REG112:REM113 QUW113:QVC113 ROC112:ROI113 RES113:REY113 RXY112:RYE113 ROO113:ROU113 SHU112:SIA113 RYK113:RYQ113 SRQ112:SRW113 SIG113:SIM113 TBM112:TBS113 SSC113:SSI113 TLI112:TLO113 TBY113:TCE113 TVE112:TVK113 TLU113:TMA113 UFA112:UFG113 TVQ113:TVW113 UOW112:UPC113 UFM113:UFS113 UYS112:UYY113 UPI113:UPO113 VIO112:VIU113 UZE113:UZK113 VSK112:VSQ113 VJA113:VJG113 WCG112:WCM113 VSW113:VTC113 WMC112:WMI113 WCS113:WCY113 WVY112:WWE113 WMO113:WMU113 JM112:JS113 WWK113:WWQ113 R112:X113 JY113:KE113 Y113:AD113 R124:X124 TI112:TO113 JM104:JS110 WVY104:WWE110 WMC104:WMI110 WCG104:WCM110 VSK104:VSQ110 VIO104:VIU110 UYS104:UYY110 UOW104:UPC110 UFA104:UFG110 TVE104:TVK110 TLI104:TLO110 TBM104:TBS110 SRQ104:SRW110 SHU104:SIA110 RXY104:RYE110 ROC104:ROI110 REG104:REM110 QUK104:QUQ110 QKO104:QKU110 QAS104:QAY110 PQW104:PRC110 PHA104:PHG110 OXE104:OXK110 ONI104:ONO110 ODM104:ODS110 NTQ104:NTW110 NJU104:NKA110 MZY104:NAE110 MQC104:MQI110 MGG104:MGM110 LWK104:LWQ110 LMO104:LMU110 LCS104:LCY110 KSW104:KTC110 KJA104:KJG110 JZE104:JZK110 JPI104:JPO110 JFM104:JFS110 IVQ104:IVW110 ILU104:IMA110 IBY104:ICE110 HSC104:HSI110 HIG104:HIM110 GYK104:GYQ110 GOO104:GOU110 GES104:GEY110 FUW104:FVC110 FLA104:FLG110 FBE104:FBK110 ERI104:ERO110 EHM104:EHS110 DXQ104:DXW110 DNU104:DOA110 DDY104:DEE110 CUC104:CUI110 CKG104:CKM110 CAK104:CAQ110 BQO104:BQU110 BGS104:BGY110 AWW104:AXC110 ANA104:ANG110 ADE104:ADK110 TI104:TO110 R53:X110">
      <formula1>НДС</formula1>
    </dataValidation>
    <dataValidation type="custom" allowBlank="1" showInputMessage="1" showErrorMessage="1" sqref="AEM113:AER113 AOI113:AON113 AYE113:AYJ113 BIA113:BIF113 BRW113:BSB113 CBS113:CBX113 CLO113:CLT113 CVK113:CVP113 DFG113:DFL113 DPC113:DPH113 DYY113:DZD113 EIU113:EIZ113 ESQ113:ESV113 FCM113:FCR113 FMI113:FMN113 FWE113:FWJ113 GGA113:GGF113 GPW113:GQB113 GZS113:GZX113 HJO113:HJT113 HTK113:HTP113 IDG113:IDL113 INC113:INH113 IWY113:IXD113 JGU113:JGZ113 JQQ113:JQV113 KAM113:KAR113 KKI113:KKN113 KUE113:KUJ113 LEA113:LEF113 LNW113:LOB113 LXS113:LXX113 MHO113:MHT113 MRK113:MRP113 NBG113:NBL113 NLC113:NLH113 NUY113:NVD113 OEU113:OEZ113 OOQ113:OOV113 OYM113:OYR113 PII113:PIN113 PSE113:PSJ113 QCA113:QCF113 QLW113:QMB113 QVS113:QVX113 RFO113:RFT113 RPK113:RPP113 RZG113:RZL113 SJC113:SJH113 SSY113:STD113 TCU113:TCZ113 TMQ113:TMV113 TWM113:TWR113 UGI113:UGN113 UQE113:UQJ113 VAA113:VAF113 VJW113:VKB113 VTS113:VTX113 WDO113:WDT113 WNK113:WNP113 WXG113:WXL113 KU113:KZ113 WWU112:WWZ112 WMY112:WND112 WDC112:WDH112 VTG112:VTL112 VJK112:VJP112 UZO112:UZT112 UPS112:UPX112 UFW112:UGB112 TWA112:TWF112 TME112:TMJ112 TCI112:TCN112 SSM112:SSR112 SIQ112:SIV112 RYU112:RYZ112 ROY112:RPD112 RFC112:RFH112 QVG112:QVL112 QLK112:QLP112 QBO112:QBT112 PRS112:PRX112 PHW112:PIB112 OYA112:OYF112 OOE112:OOJ112 OEI112:OEN112 NUM112:NUR112 NKQ112:NKV112 NAU112:NAZ112 MQY112:MRD112 MHC112:MHH112 LXG112:LXL112 LNK112:LNP112 LDO112:LDT112 KTS112:KTX112 KJW112:KKB112 KAA112:KAF112 JQE112:JQJ112 JGI112:JGN112 IWM112:IWR112 IMQ112:IMV112 ICU112:ICZ112 HSY112:HTD112 HJC112:HJH112 GZG112:GZL112 GPK112:GPP112 GFO112:GFT112 FVS112:FVX112 FLW112:FMB112 FCA112:FCF112 ESE112:ESJ112 EII112:EIN112 DYM112:DYR112 DOQ112:DOV112 DEU112:DEZ112 CUY112:CVD112 CLC112:CLH112 CBG112:CBL112 BRK112:BRP112 BHO112:BHT112 AXS112:AXX112 ANW112:AOB112 AEA112:AEF112 UE112:UJ112 KI112:KN112 UQ113:UV113 KI110:KN110 UE110:UJ110 AEA110:AEF110 ANW110:AOB110 AXS110:AXX110 BHO110:BHT110 BRK110:BRP110 CBG110:CBL110 CLC110:CLH110 CUY110:CVD110 DEU110:DEZ110 DOQ110:DOV110 DYM110:DYR110 EII110:EIN110 ESE110:ESJ110 FCA110:FCF110 FLW110:FMB110 FVS110:FVX110 GFO110:GFT110 GPK110:GPP110 GZG110:GZL110 HJC110:HJH110 HSY110:HTD110 ICU110:ICZ110 IMQ110:IMV110 IWM110:IWR110 JGI110:JGN110 JQE110:JQJ110 KAA110:KAF110 KJW110:KKB110 KTS110:KTX110 LDO110:LDT110 LNK110:LNP110 LXG110:LXL110 MHC110:MHH110 MQY110:MRD110 NAU110:NAZ110 NKQ110:NKV110 NUM110:NUR110 OEI110:OEN110 OOE110:OOJ110 OYA110:OYF110 PHW110:PIB110 PRS110:PRX110 QBO110:QBT110 QLK110:QLP110 QVG110:QVL110 RFC110:RFH110 ROY110:RPD110 RYU110:RYZ110 SIQ110:SIV110 SSM110:SSR110 TCI110:TCN110 TME110:TMJ110 TWA110:TWF110 UFW110:UGB110 UPS110:UPX110 UZO110:UZT110 VJK110:VJP110 VTG110:VTL110 WDC110:WDH110 WMY110:WND110 WWU110:WWZ110 AN110:AS110 AN112:AS112 AT111:AV111">
      <formula1>AC110*AD110</formula1>
    </dataValidation>
    <dataValidation type="custom" allowBlank="1" showInputMessage="1" showErrorMessage="1" sqref="AEG113:AEL113 AOC113:AOH113 AXY113:AYD113 BHU113:BHZ113 BRQ113:BRV113 CBM113:CBR113 CLI113:CLN113 CVE113:CVJ113 DFA113:DFF113 DOW113:DPB113 DYS113:DYX113 EIO113:EIT113 ESK113:ESP113 FCG113:FCL113 FMC113:FMH113 FVY113:FWD113 GFU113:GFZ113 GPQ113:GPV113 GZM113:GZR113 HJI113:HJN113 HTE113:HTJ113 IDA113:IDF113 IMW113:INB113 IWS113:IWX113 JGO113:JGT113 JQK113:JQP113 KAG113:KAL113 KKC113:KKH113 KTY113:KUD113 LDU113:LDZ113 LNQ113:LNV113 LXM113:LXR113 MHI113:MHN113 MRE113:MRJ113 NBA113:NBF113 NKW113:NLB113 NUS113:NUX113 OEO113:OET113 OOK113:OOP113 OYG113:OYL113 PIC113:PIH113 PRY113:PSD113 QBU113:QBZ113 QLQ113:QLV113 QVM113:QVR113 RFI113:RFN113 RPE113:RPJ113 RZA113:RZF113 SIW113:SJB113 SSS113:SSX113 TCO113:TCT113 TMK113:TMP113 TWG113:TWL113 UGC113:UGH113 UPY113:UQD113 UZU113:UZZ113 VJQ113:VJV113 VTM113:VTR113 WDI113:WDN113 WNE113:WNJ113 WXA113:WXF113 KO113:KT113 WWO112:WWT112 WMS112:WMX112 WCW112:WDB112 VTA112:VTF112 VJE112:VJJ112 UZI112:UZN112 UPM112:UPR112 UFQ112:UFV112 TVU112:TVZ112 TLY112:TMD112 TCC112:TCH112 SSG112:SSL112 SIK112:SIP112 RYO112:RYT112 ROS112:ROX112 REW112:RFB112 QVA112:QVF112 QLE112:QLJ112 QBI112:QBN112 PRM112:PRR112 PHQ112:PHV112 OXU112:OXZ112 ONY112:OOD112 OEC112:OEH112 NUG112:NUL112 NKK112:NKP112 NAO112:NAT112 MQS112:MQX112 MGW112:MHB112 LXA112:LXF112 LNE112:LNJ112 LDI112:LDN112 KTM112:KTR112 KJQ112:KJV112 JZU112:JZZ112 JPY112:JQD112 JGC112:JGH112 IWG112:IWL112 IMK112:IMP112 ICO112:ICT112 HSS112:HSX112 HIW112:HJB112 GZA112:GZF112 GPE112:GPJ112 GFI112:GFN112 FVM112:FVR112 FLQ112:FLV112 FBU112:FBZ112 ERY112:ESD112 EIC112:EIH112 DYG112:DYL112 DOK112:DOP112 DEO112:DET112 CUS112:CUX112 CKW112:CLB112 CBA112:CBF112 BRE112:BRJ112 BHI112:BHN112 AXM112:AXR112 ANQ112:ANV112 ADU112:ADZ112 TY112:UD112 KC112:KH112 UK113:UP113 KC110:KH110 TY110:UD110 ADU110:ADZ110 ANQ110:ANV110 AXM110:AXR110 BHI110:BHN110 BRE110:BRJ110 CBA110:CBF110 CKW110:CLB110 CUS110:CUX110 DEO110:DET110 DOK110:DOP110 DYG110:DYL110 EIC110:EIH110 ERY110:ESD110 FBU110:FBZ110 FLQ110:FLV110 FVM110:FVR110 GFI110:GFN110 GPE110:GPJ110 GZA110:GZF110 HIW110:HJB110 HSS110:HSX110 ICO110:ICT110 IMK110:IMP110 IWG110:IWL110 JGC110:JGH110 JPY110:JQD110 JZU110:JZZ110 KJQ110:KJV110 KTM110:KTR110 LDI110:LDN110 LNE110:LNJ110 LXA110:LXF110 MGW110:MHB110 MQS110:MQX110 NAO110:NAT110 NKK110:NKP110 NUG110:NUL110 OEC110:OEH110 ONY110:OOD110 OXU110:OXZ110 PHQ110:PHV110 PRM110:PRR110 QBI110:QBN110 QLE110:QLJ110 QVA110:QVF110 REW110:RFB110 ROS110:ROX110 RYO110:RYT110 SIK110:SIP110 SSG110:SSL110 TCC110:TCH110 TLY110:TMD110 TVU110:TVZ110 UFQ110:UFV110 UPM110:UPR110 UZI110:UZN110 VJE110:VJJ110 VTA110:VTF110 WCW110:WDB110 WMS110:WMX110 WWO110:WWT110 AH110:AM110 AH112:AM112">
      <formula1>AC110*AD110</formula1>
    </dataValidation>
    <dataValidation type="custom" allowBlank="1" showInputMessage="1" showErrorMessage="1" sqref="AT113:AY113">
      <formula1>AC113*AD113</formula1>
    </dataValidation>
    <dataValidation type="custom" allowBlank="1" showInputMessage="1" showErrorMessage="1" sqref="AZ113">
      <formula1>AC113*AD113</formula1>
    </dataValidation>
    <dataValidation type="custom" allowBlank="1" showInputMessage="1" showErrorMessage="1" sqref="BA113:BD113">
      <formula1>AE113*AF113</formula1>
    </dataValidation>
  </dataValidations>
  <pageMargins left="0.7" right="0.7" top="0.75" bottom="0.75" header="0.3" footer="0.3"/>
  <pageSetup scale="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6"/>
  <sheetViews>
    <sheetView workbookViewId="0">
      <selection activeCell="B6" sqref="B6"/>
    </sheetView>
  </sheetViews>
  <sheetFormatPr defaultRowHeight="15" x14ac:dyDescent="0.25"/>
  <cols>
    <col min="2" max="2" width="18.7109375" customWidth="1"/>
  </cols>
  <sheetData>
    <row r="3" spans="2:2" x14ac:dyDescent="0.25">
      <c r="B3" t="s">
        <v>838</v>
      </c>
    </row>
    <row r="4" spans="2:2" x14ac:dyDescent="0.25">
      <c r="B4" t="s">
        <v>839</v>
      </c>
    </row>
    <row r="5" spans="2:2" x14ac:dyDescent="0.25">
      <c r="B5" t="s">
        <v>841</v>
      </c>
    </row>
    <row r="6" spans="2:2" x14ac:dyDescent="0.25">
      <c r="B6" t="s">
        <v>840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workbookViewId="0">
      <selection activeCell="B5" sqref="B5"/>
    </sheetView>
  </sheetViews>
  <sheetFormatPr defaultRowHeight="15" x14ac:dyDescent="0.25"/>
  <cols>
    <col min="2" max="2" width="21" customWidth="1"/>
  </cols>
  <sheetData>
    <row r="3" spans="2:2" x14ac:dyDescent="0.25">
      <c r="B3" t="s">
        <v>839</v>
      </c>
    </row>
    <row r="4" spans="2:2" x14ac:dyDescent="0.25">
      <c r="B4" t="s">
        <v>841</v>
      </c>
    </row>
    <row r="5" spans="2:2" x14ac:dyDescent="0.25">
      <c r="B5" t="s">
        <v>840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election activeCell="D7" sqref="D7"/>
    </sheetView>
  </sheetViews>
  <sheetFormatPr defaultRowHeight="15" x14ac:dyDescent="0.25"/>
  <cols>
    <col min="2" max="2" width="11.85546875" customWidth="1"/>
  </cols>
  <sheetData>
    <row r="3" spans="2:2" x14ac:dyDescent="0.25">
      <c r="B3" t="s">
        <v>842</v>
      </c>
    </row>
    <row r="4" spans="2:2" x14ac:dyDescent="0.25">
      <c r="B4" t="s">
        <v>843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5"/>
  <sheetViews>
    <sheetView topLeftCell="A337" workbookViewId="0">
      <selection activeCell="A363" sqref="A363"/>
    </sheetView>
  </sheetViews>
  <sheetFormatPr defaultRowHeight="15" x14ac:dyDescent="0.25"/>
  <cols>
    <col min="1" max="1" width="59.140625" style="14" bestFit="1" customWidth="1"/>
  </cols>
  <sheetData>
    <row r="1" spans="1:14" x14ac:dyDescent="0.25">
      <c r="A1"/>
    </row>
    <row r="2" spans="1:14" ht="15.75" thickBot="1" x14ac:dyDescent="0.3">
      <c r="A2" s="218" t="s">
        <v>847</v>
      </c>
      <c r="B2" s="218"/>
      <c r="C2" s="218"/>
      <c r="D2" s="218"/>
      <c r="E2" s="218"/>
      <c r="F2" s="218"/>
      <c r="G2" s="218"/>
      <c r="H2" s="218"/>
      <c r="I2" s="218"/>
      <c r="J2" s="218"/>
      <c r="K2" s="218"/>
      <c r="L2" s="218"/>
      <c r="M2" s="218"/>
      <c r="N2" s="218"/>
    </row>
    <row r="3" spans="1:14" ht="15.75" thickBot="1" x14ac:dyDescent="0.3">
      <c r="A3" s="15" t="s">
        <v>848</v>
      </c>
    </row>
    <row r="4" spans="1:14" x14ac:dyDescent="0.25">
      <c r="A4" s="14" t="s">
        <v>924</v>
      </c>
    </row>
    <row r="5" spans="1:14" x14ac:dyDescent="0.25">
      <c r="A5" s="14" t="s">
        <v>925</v>
      </c>
    </row>
    <row r="6" spans="1:14" x14ac:dyDescent="0.25">
      <c r="A6" s="14" t="s">
        <v>926</v>
      </c>
    </row>
    <row r="7" spans="1:14" x14ac:dyDescent="0.25">
      <c r="A7" s="14" t="s">
        <v>927</v>
      </c>
    </row>
    <row r="8" spans="1:14" x14ac:dyDescent="0.25">
      <c r="A8" s="14" t="s">
        <v>928</v>
      </c>
    </row>
    <row r="9" spans="1:14" x14ac:dyDescent="0.25">
      <c r="A9" s="14" t="s">
        <v>929</v>
      </c>
    </row>
    <row r="10" spans="1:14" x14ac:dyDescent="0.25">
      <c r="A10" s="14" t="s">
        <v>930</v>
      </c>
    </row>
    <row r="11" spans="1:14" x14ac:dyDescent="0.25">
      <c r="A11" s="14" t="s">
        <v>931</v>
      </c>
    </row>
    <row r="12" spans="1:14" x14ac:dyDescent="0.25">
      <c r="A12" s="14" t="s">
        <v>932</v>
      </c>
    </row>
    <row r="13" spans="1:14" x14ac:dyDescent="0.25">
      <c r="A13" s="14" t="s">
        <v>933</v>
      </c>
    </row>
    <row r="14" spans="1:14" x14ac:dyDescent="0.25">
      <c r="A14" s="14" t="s">
        <v>934</v>
      </c>
    </row>
    <row r="15" spans="1:14" x14ac:dyDescent="0.25">
      <c r="A15" s="14" t="s">
        <v>935</v>
      </c>
    </row>
    <row r="16" spans="1:14" x14ac:dyDescent="0.25">
      <c r="A16" s="14" t="s">
        <v>936</v>
      </c>
    </row>
    <row r="17" spans="1:1" x14ac:dyDescent="0.25">
      <c r="A17" s="14" t="s">
        <v>937</v>
      </c>
    </row>
    <row r="18" spans="1:1" x14ac:dyDescent="0.25">
      <c r="A18" s="14" t="s">
        <v>938</v>
      </c>
    </row>
    <row r="19" spans="1:1" x14ac:dyDescent="0.25">
      <c r="A19" s="14" t="s">
        <v>939</v>
      </c>
    </row>
    <row r="20" spans="1:1" x14ac:dyDescent="0.25">
      <c r="A20" s="14" t="s">
        <v>940</v>
      </c>
    </row>
    <row r="21" spans="1:1" x14ac:dyDescent="0.25">
      <c r="A21" s="14" t="s">
        <v>941</v>
      </c>
    </row>
    <row r="22" spans="1:1" x14ac:dyDescent="0.25">
      <c r="A22" s="14" t="s">
        <v>942</v>
      </c>
    </row>
    <row r="23" spans="1:1" x14ac:dyDescent="0.25">
      <c r="A23" s="14" t="s">
        <v>943</v>
      </c>
    </row>
    <row r="24" spans="1:1" x14ac:dyDescent="0.25">
      <c r="A24" s="14" t="s">
        <v>944</v>
      </c>
    </row>
    <row r="25" spans="1:1" x14ac:dyDescent="0.25">
      <c r="A25" s="14" t="s">
        <v>945</v>
      </c>
    </row>
    <row r="26" spans="1:1" x14ac:dyDescent="0.25">
      <c r="A26" s="14" t="s">
        <v>946</v>
      </c>
    </row>
    <row r="27" spans="1:1" x14ac:dyDescent="0.25">
      <c r="A27" s="14" t="s">
        <v>947</v>
      </c>
    </row>
    <row r="28" spans="1:1" x14ac:dyDescent="0.25">
      <c r="A28" s="14" t="s">
        <v>948</v>
      </c>
    </row>
    <row r="29" spans="1:1" x14ac:dyDescent="0.25">
      <c r="A29" s="14" t="s">
        <v>949</v>
      </c>
    </row>
    <row r="30" spans="1:1" x14ac:dyDescent="0.25">
      <c r="A30" s="14" t="s">
        <v>950</v>
      </c>
    </row>
    <row r="31" spans="1:1" x14ac:dyDescent="0.25">
      <c r="A31" s="14" t="s">
        <v>951</v>
      </c>
    </row>
    <row r="32" spans="1:1" x14ac:dyDescent="0.25">
      <c r="A32" s="14" t="s">
        <v>952</v>
      </c>
    </row>
    <row r="33" spans="1:1" x14ac:dyDescent="0.25">
      <c r="A33" s="14" t="s">
        <v>953</v>
      </c>
    </row>
    <row r="34" spans="1:1" x14ac:dyDescent="0.25">
      <c r="A34" s="14" t="s">
        <v>954</v>
      </c>
    </row>
    <row r="35" spans="1:1" x14ac:dyDescent="0.25">
      <c r="A35" s="14" t="s">
        <v>955</v>
      </c>
    </row>
    <row r="36" spans="1:1" x14ac:dyDescent="0.25">
      <c r="A36" s="14" t="s">
        <v>956</v>
      </c>
    </row>
    <row r="37" spans="1:1" x14ac:dyDescent="0.25">
      <c r="A37" s="14" t="s">
        <v>957</v>
      </c>
    </row>
    <row r="38" spans="1:1" x14ac:dyDescent="0.25">
      <c r="A38" s="14" t="s">
        <v>958</v>
      </c>
    </row>
    <row r="39" spans="1:1" x14ac:dyDescent="0.25">
      <c r="A39" s="14" t="s">
        <v>959</v>
      </c>
    </row>
    <row r="40" spans="1:1" x14ac:dyDescent="0.25">
      <c r="A40" s="14" t="s">
        <v>960</v>
      </c>
    </row>
    <row r="41" spans="1:1" x14ac:dyDescent="0.25">
      <c r="A41" s="14" t="s">
        <v>961</v>
      </c>
    </row>
    <row r="42" spans="1:1" x14ac:dyDescent="0.25">
      <c r="A42" s="14" t="s">
        <v>962</v>
      </c>
    </row>
    <row r="43" spans="1:1" x14ac:dyDescent="0.25">
      <c r="A43" s="14" t="s">
        <v>963</v>
      </c>
    </row>
    <row r="44" spans="1:1" x14ac:dyDescent="0.25">
      <c r="A44" s="14" t="s">
        <v>964</v>
      </c>
    </row>
    <row r="45" spans="1:1" x14ac:dyDescent="0.25">
      <c r="A45" s="14" t="s">
        <v>965</v>
      </c>
    </row>
    <row r="46" spans="1:1" x14ac:dyDescent="0.25">
      <c r="A46" s="14" t="s">
        <v>966</v>
      </c>
    </row>
    <row r="47" spans="1:1" x14ac:dyDescent="0.25">
      <c r="A47" s="14" t="s">
        <v>967</v>
      </c>
    </row>
    <row r="48" spans="1:1" x14ac:dyDescent="0.25">
      <c r="A48" s="14" t="s">
        <v>968</v>
      </c>
    </row>
    <row r="49" spans="1:1" x14ac:dyDescent="0.25">
      <c r="A49" s="14" t="s">
        <v>969</v>
      </c>
    </row>
    <row r="50" spans="1:1" x14ac:dyDescent="0.25">
      <c r="A50" s="14" t="s">
        <v>970</v>
      </c>
    </row>
    <row r="51" spans="1:1" x14ac:dyDescent="0.25">
      <c r="A51" s="14" t="s">
        <v>971</v>
      </c>
    </row>
    <row r="52" spans="1:1" x14ac:dyDescent="0.25">
      <c r="A52" s="14" t="s">
        <v>972</v>
      </c>
    </row>
    <row r="53" spans="1:1" x14ac:dyDescent="0.25">
      <c r="A53" s="14" t="s">
        <v>973</v>
      </c>
    </row>
    <row r="54" spans="1:1" x14ac:dyDescent="0.25">
      <c r="A54" s="14" t="s">
        <v>974</v>
      </c>
    </row>
    <row r="55" spans="1:1" x14ac:dyDescent="0.25">
      <c r="A55" s="14" t="s">
        <v>975</v>
      </c>
    </row>
    <row r="56" spans="1:1" x14ac:dyDescent="0.25">
      <c r="A56" s="14" t="s">
        <v>976</v>
      </c>
    </row>
    <row r="57" spans="1:1" x14ac:dyDescent="0.25">
      <c r="A57" s="14" t="s">
        <v>977</v>
      </c>
    </row>
    <row r="58" spans="1:1" x14ac:dyDescent="0.25">
      <c r="A58" s="14" t="s">
        <v>978</v>
      </c>
    </row>
    <row r="59" spans="1:1" x14ac:dyDescent="0.25">
      <c r="A59" s="14" t="s">
        <v>979</v>
      </c>
    </row>
    <row r="60" spans="1:1" x14ac:dyDescent="0.25">
      <c r="A60" s="14" t="s">
        <v>980</v>
      </c>
    </row>
    <row r="61" spans="1:1" x14ac:dyDescent="0.25">
      <c r="A61" s="14" t="s">
        <v>981</v>
      </c>
    </row>
    <row r="62" spans="1:1" x14ac:dyDescent="0.25">
      <c r="A62" s="14" t="s">
        <v>982</v>
      </c>
    </row>
    <row r="63" spans="1:1" x14ac:dyDescent="0.25">
      <c r="A63" s="14" t="s">
        <v>983</v>
      </c>
    </row>
    <row r="64" spans="1:1" x14ac:dyDescent="0.25">
      <c r="A64" s="14" t="s">
        <v>984</v>
      </c>
    </row>
    <row r="65" spans="1:1" x14ac:dyDescent="0.25">
      <c r="A65" s="14" t="s">
        <v>985</v>
      </c>
    </row>
    <row r="66" spans="1:1" x14ac:dyDescent="0.25">
      <c r="A66" s="14" t="s">
        <v>986</v>
      </c>
    </row>
    <row r="67" spans="1:1" x14ac:dyDescent="0.25">
      <c r="A67" s="14" t="s">
        <v>987</v>
      </c>
    </row>
    <row r="68" spans="1:1" x14ac:dyDescent="0.25">
      <c r="A68" s="14" t="s">
        <v>988</v>
      </c>
    </row>
    <row r="69" spans="1:1" x14ac:dyDescent="0.25">
      <c r="A69" s="14" t="s">
        <v>989</v>
      </c>
    </row>
    <row r="70" spans="1:1" x14ac:dyDescent="0.25">
      <c r="A70" s="14" t="s">
        <v>990</v>
      </c>
    </row>
    <row r="71" spans="1:1" x14ac:dyDescent="0.25">
      <c r="A71" s="14" t="s">
        <v>991</v>
      </c>
    </row>
    <row r="72" spans="1:1" x14ac:dyDescent="0.25">
      <c r="A72" s="14" t="s">
        <v>992</v>
      </c>
    </row>
    <row r="73" spans="1:1" x14ac:dyDescent="0.25">
      <c r="A73" s="14" t="s">
        <v>993</v>
      </c>
    </row>
    <row r="74" spans="1:1" x14ac:dyDescent="0.25">
      <c r="A74" s="14" t="s">
        <v>994</v>
      </c>
    </row>
    <row r="75" spans="1:1" x14ac:dyDescent="0.25">
      <c r="A75" s="14" t="s">
        <v>995</v>
      </c>
    </row>
    <row r="76" spans="1:1" x14ac:dyDescent="0.25">
      <c r="A76" s="14" t="s">
        <v>996</v>
      </c>
    </row>
    <row r="77" spans="1:1" x14ac:dyDescent="0.25">
      <c r="A77" s="14" t="s">
        <v>997</v>
      </c>
    </row>
    <row r="78" spans="1:1" x14ac:dyDescent="0.25">
      <c r="A78" s="14" t="s">
        <v>998</v>
      </c>
    </row>
    <row r="79" spans="1:1" x14ac:dyDescent="0.25">
      <c r="A79" s="14" t="s">
        <v>999</v>
      </c>
    </row>
    <row r="80" spans="1:1" x14ac:dyDescent="0.25">
      <c r="A80" s="14" t="s">
        <v>1000</v>
      </c>
    </row>
    <row r="81" spans="1:1" x14ac:dyDescent="0.25">
      <c r="A81" s="14" t="s">
        <v>1001</v>
      </c>
    </row>
    <row r="82" spans="1:1" x14ac:dyDescent="0.25">
      <c r="A82" s="14" t="s">
        <v>1002</v>
      </c>
    </row>
    <row r="83" spans="1:1" x14ac:dyDescent="0.25">
      <c r="A83" s="14" t="s">
        <v>1003</v>
      </c>
    </row>
    <row r="84" spans="1:1" x14ac:dyDescent="0.25">
      <c r="A84" s="14" t="s">
        <v>1004</v>
      </c>
    </row>
    <row r="85" spans="1:1" x14ac:dyDescent="0.25">
      <c r="A85" s="14" t="s">
        <v>1005</v>
      </c>
    </row>
    <row r="86" spans="1:1" x14ac:dyDescent="0.25">
      <c r="A86" s="14" t="s">
        <v>1006</v>
      </c>
    </row>
    <row r="87" spans="1:1" x14ac:dyDescent="0.25">
      <c r="A87" s="14" t="s">
        <v>1007</v>
      </c>
    </row>
    <row r="88" spans="1:1" x14ac:dyDescent="0.25">
      <c r="A88" s="14" t="s">
        <v>1008</v>
      </c>
    </row>
    <row r="89" spans="1:1" x14ac:dyDescent="0.25">
      <c r="A89" s="14" t="s">
        <v>1009</v>
      </c>
    </row>
    <row r="90" spans="1:1" x14ac:dyDescent="0.25">
      <c r="A90" s="14" t="s">
        <v>1010</v>
      </c>
    </row>
    <row r="91" spans="1:1" x14ac:dyDescent="0.25">
      <c r="A91" s="14" t="s">
        <v>1011</v>
      </c>
    </row>
    <row r="92" spans="1:1" x14ac:dyDescent="0.25">
      <c r="A92" s="14" t="s">
        <v>1012</v>
      </c>
    </row>
    <row r="93" spans="1:1" x14ac:dyDescent="0.25">
      <c r="A93" s="14" t="s">
        <v>1013</v>
      </c>
    </row>
    <row r="94" spans="1:1" x14ac:dyDescent="0.25">
      <c r="A94" s="14" t="s">
        <v>1014</v>
      </c>
    </row>
    <row r="95" spans="1:1" x14ac:dyDescent="0.25">
      <c r="A95" s="14" t="s">
        <v>1015</v>
      </c>
    </row>
    <row r="96" spans="1:1" x14ac:dyDescent="0.25">
      <c r="A96" s="14" t="s">
        <v>1016</v>
      </c>
    </row>
    <row r="97" spans="1:1" x14ac:dyDescent="0.25">
      <c r="A97" s="14" t="s">
        <v>1017</v>
      </c>
    </row>
    <row r="98" spans="1:1" x14ac:dyDescent="0.25">
      <c r="A98" s="14" t="s">
        <v>1018</v>
      </c>
    </row>
    <row r="99" spans="1:1" x14ac:dyDescent="0.25">
      <c r="A99" s="14" t="s">
        <v>1019</v>
      </c>
    </row>
    <row r="100" spans="1:1" x14ac:dyDescent="0.25">
      <c r="A100" s="14" t="s">
        <v>1020</v>
      </c>
    </row>
    <row r="101" spans="1:1" x14ac:dyDescent="0.25">
      <c r="A101" s="14" t="s">
        <v>1021</v>
      </c>
    </row>
    <row r="102" spans="1:1" x14ac:dyDescent="0.25">
      <c r="A102" s="14" t="s">
        <v>1022</v>
      </c>
    </row>
    <row r="103" spans="1:1" x14ac:dyDescent="0.25">
      <c r="A103" s="14" t="s">
        <v>1023</v>
      </c>
    </row>
    <row r="104" spans="1:1" x14ac:dyDescent="0.25">
      <c r="A104" s="14" t="s">
        <v>1024</v>
      </c>
    </row>
    <row r="105" spans="1:1" x14ac:dyDescent="0.25">
      <c r="A105" s="14" t="s">
        <v>1025</v>
      </c>
    </row>
    <row r="106" spans="1:1" x14ac:dyDescent="0.25">
      <c r="A106" s="14" t="s">
        <v>1026</v>
      </c>
    </row>
    <row r="107" spans="1:1" x14ac:dyDescent="0.25">
      <c r="A107" s="14" t="s">
        <v>1027</v>
      </c>
    </row>
    <row r="108" spans="1:1" x14ac:dyDescent="0.25">
      <c r="A108" s="14" t="s">
        <v>1028</v>
      </c>
    </row>
    <row r="109" spans="1:1" x14ac:dyDescent="0.25">
      <c r="A109" s="14" t="s">
        <v>1029</v>
      </c>
    </row>
    <row r="110" spans="1:1" x14ac:dyDescent="0.25">
      <c r="A110" s="14" t="s">
        <v>1030</v>
      </c>
    </row>
    <row r="111" spans="1:1" x14ac:dyDescent="0.25">
      <c r="A111" s="14" t="s">
        <v>1031</v>
      </c>
    </row>
    <row r="112" spans="1:1" x14ac:dyDescent="0.25">
      <c r="A112" s="14" t="s">
        <v>1032</v>
      </c>
    </row>
    <row r="113" spans="1:1" x14ac:dyDescent="0.25">
      <c r="A113" s="14" t="s">
        <v>1033</v>
      </c>
    </row>
    <row r="114" spans="1:1" x14ac:dyDescent="0.25">
      <c r="A114" s="14" t="s">
        <v>1034</v>
      </c>
    </row>
    <row r="115" spans="1:1" x14ac:dyDescent="0.25">
      <c r="A115" s="14" t="s">
        <v>1035</v>
      </c>
    </row>
    <row r="116" spans="1:1" x14ac:dyDescent="0.25">
      <c r="A116" s="14" t="s">
        <v>1036</v>
      </c>
    </row>
    <row r="117" spans="1:1" x14ac:dyDescent="0.25">
      <c r="A117" s="14" t="s">
        <v>1037</v>
      </c>
    </row>
    <row r="118" spans="1:1" x14ac:dyDescent="0.25">
      <c r="A118" s="14" t="s">
        <v>1038</v>
      </c>
    </row>
    <row r="119" spans="1:1" x14ac:dyDescent="0.25">
      <c r="A119" s="14" t="s">
        <v>1039</v>
      </c>
    </row>
    <row r="120" spans="1:1" x14ac:dyDescent="0.25">
      <c r="A120" s="14" t="s">
        <v>1040</v>
      </c>
    </row>
    <row r="121" spans="1:1" x14ac:dyDescent="0.25">
      <c r="A121" s="14" t="s">
        <v>1041</v>
      </c>
    </row>
    <row r="122" spans="1:1" x14ac:dyDescent="0.25">
      <c r="A122" s="14" t="s">
        <v>1042</v>
      </c>
    </row>
    <row r="123" spans="1:1" x14ac:dyDescent="0.25">
      <c r="A123" s="14" t="s">
        <v>1043</v>
      </c>
    </row>
    <row r="124" spans="1:1" x14ac:dyDescent="0.25">
      <c r="A124" s="14" t="s">
        <v>1044</v>
      </c>
    </row>
    <row r="125" spans="1:1" x14ac:dyDescent="0.25">
      <c r="A125" s="14" t="s">
        <v>1045</v>
      </c>
    </row>
    <row r="126" spans="1:1" x14ac:dyDescent="0.25">
      <c r="A126" s="14" t="s">
        <v>1046</v>
      </c>
    </row>
    <row r="127" spans="1:1" x14ac:dyDescent="0.25">
      <c r="A127" s="14" t="s">
        <v>1047</v>
      </c>
    </row>
    <row r="128" spans="1:1" x14ac:dyDescent="0.25">
      <c r="A128" s="14" t="s">
        <v>1048</v>
      </c>
    </row>
    <row r="129" spans="1:1" x14ac:dyDescent="0.25">
      <c r="A129" s="14" t="s">
        <v>1049</v>
      </c>
    </row>
    <row r="130" spans="1:1" x14ac:dyDescent="0.25">
      <c r="A130" s="14" t="s">
        <v>1050</v>
      </c>
    </row>
    <row r="131" spans="1:1" x14ac:dyDescent="0.25">
      <c r="A131" s="14" t="s">
        <v>1051</v>
      </c>
    </row>
    <row r="132" spans="1:1" x14ac:dyDescent="0.25">
      <c r="A132" s="14" t="s">
        <v>1052</v>
      </c>
    </row>
    <row r="133" spans="1:1" x14ac:dyDescent="0.25">
      <c r="A133" s="14" t="s">
        <v>1053</v>
      </c>
    </row>
    <row r="134" spans="1:1" x14ac:dyDescent="0.25">
      <c r="A134" s="14" t="s">
        <v>1054</v>
      </c>
    </row>
    <row r="135" spans="1:1" x14ac:dyDescent="0.25">
      <c r="A135" s="14" t="s">
        <v>1055</v>
      </c>
    </row>
    <row r="136" spans="1:1" x14ac:dyDescent="0.25">
      <c r="A136" s="14" t="s">
        <v>1056</v>
      </c>
    </row>
    <row r="137" spans="1:1" x14ac:dyDescent="0.25">
      <c r="A137" s="14" t="s">
        <v>1057</v>
      </c>
    </row>
    <row r="138" spans="1:1" x14ac:dyDescent="0.25">
      <c r="A138" s="14" t="s">
        <v>1058</v>
      </c>
    </row>
    <row r="139" spans="1:1" x14ac:dyDescent="0.25">
      <c r="A139" s="14" t="s">
        <v>1059</v>
      </c>
    </row>
    <row r="140" spans="1:1" x14ac:dyDescent="0.25">
      <c r="A140" s="14" t="s">
        <v>1060</v>
      </c>
    </row>
    <row r="141" spans="1:1" x14ac:dyDescent="0.25">
      <c r="A141" s="14" t="s">
        <v>1061</v>
      </c>
    </row>
    <row r="142" spans="1:1" x14ac:dyDescent="0.25">
      <c r="A142" s="14" t="s">
        <v>1062</v>
      </c>
    </row>
    <row r="143" spans="1:1" x14ac:dyDescent="0.25">
      <c r="A143" s="14" t="s">
        <v>1063</v>
      </c>
    </row>
    <row r="144" spans="1:1" x14ac:dyDescent="0.25">
      <c r="A144" s="14" t="s">
        <v>1064</v>
      </c>
    </row>
    <row r="145" spans="1:1" x14ac:dyDescent="0.25">
      <c r="A145" s="14" t="s">
        <v>1065</v>
      </c>
    </row>
    <row r="146" spans="1:1" x14ac:dyDescent="0.25">
      <c r="A146" s="14" t="s">
        <v>1066</v>
      </c>
    </row>
    <row r="147" spans="1:1" x14ac:dyDescent="0.25">
      <c r="A147" s="14" t="s">
        <v>1067</v>
      </c>
    </row>
    <row r="148" spans="1:1" x14ac:dyDescent="0.25">
      <c r="A148" s="14" t="s">
        <v>1068</v>
      </c>
    </row>
    <row r="149" spans="1:1" x14ac:dyDescent="0.25">
      <c r="A149" s="14" t="s">
        <v>1069</v>
      </c>
    </row>
    <row r="150" spans="1:1" x14ac:dyDescent="0.25">
      <c r="A150" s="14" t="s">
        <v>1070</v>
      </c>
    </row>
    <row r="151" spans="1:1" x14ac:dyDescent="0.25">
      <c r="A151" s="14" t="s">
        <v>1071</v>
      </c>
    </row>
    <row r="152" spans="1:1" x14ac:dyDescent="0.25">
      <c r="A152" s="14" t="s">
        <v>1072</v>
      </c>
    </row>
    <row r="153" spans="1:1" x14ac:dyDescent="0.25">
      <c r="A153" s="14" t="s">
        <v>1073</v>
      </c>
    </row>
    <row r="154" spans="1:1" x14ac:dyDescent="0.25">
      <c r="A154" s="14" t="s">
        <v>1074</v>
      </c>
    </row>
    <row r="155" spans="1:1" x14ac:dyDescent="0.25">
      <c r="A155" s="14" t="s">
        <v>1075</v>
      </c>
    </row>
    <row r="156" spans="1:1" x14ac:dyDescent="0.25">
      <c r="A156" s="14" t="s">
        <v>1076</v>
      </c>
    </row>
    <row r="157" spans="1:1" x14ac:dyDescent="0.25">
      <c r="A157" s="14" t="s">
        <v>1077</v>
      </c>
    </row>
    <row r="158" spans="1:1" x14ac:dyDescent="0.25">
      <c r="A158" s="14" t="s">
        <v>1078</v>
      </c>
    </row>
    <row r="159" spans="1:1" x14ac:dyDescent="0.25">
      <c r="A159" s="14" t="s">
        <v>1079</v>
      </c>
    </row>
    <row r="160" spans="1:1" x14ac:dyDescent="0.25">
      <c r="A160" s="14" t="s">
        <v>1080</v>
      </c>
    </row>
    <row r="161" spans="1:1" x14ac:dyDescent="0.25">
      <c r="A161" s="14" t="s">
        <v>1081</v>
      </c>
    </row>
    <row r="162" spans="1:1" x14ac:dyDescent="0.25">
      <c r="A162" s="14" t="s">
        <v>1082</v>
      </c>
    </row>
    <row r="163" spans="1:1" x14ac:dyDescent="0.25">
      <c r="A163" s="14" t="s">
        <v>1083</v>
      </c>
    </row>
    <row r="164" spans="1:1" x14ac:dyDescent="0.25">
      <c r="A164" s="14" t="s">
        <v>1084</v>
      </c>
    </row>
    <row r="165" spans="1:1" x14ac:dyDescent="0.25">
      <c r="A165" s="14" t="s">
        <v>1085</v>
      </c>
    </row>
    <row r="166" spans="1:1" x14ac:dyDescent="0.25">
      <c r="A166" s="14" t="s">
        <v>1086</v>
      </c>
    </row>
    <row r="167" spans="1:1" x14ac:dyDescent="0.25">
      <c r="A167" s="14" t="s">
        <v>1087</v>
      </c>
    </row>
    <row r="168" spans="1:1" x14ac:dyDescent="0.25">
      <c r="A168" s="14" t="s">
        <v>1088</v>
      </c>
    </row>
    <row r="169" spans="1:1" x14ac:dyDescent="0.25">
      <c r="A169" s="14" t="s">
        <v>1089</v>
      </c>
    </row>
    <row r="170" spans="1:1" x14ac:dyDescent="0.25">
      <c r="A170" s="14" t="s">
        <v>1090</v>
      </c>
    </row>
    <row r="171" spans="1:1" x14ac:dyDescent="0.25">
      <c r="A171" s="14" t="s">
        <v>1091</v>
      </c>
    </row>
    <row r="172" spans="1:1" x14ac:dyDescent="0.25">
      <c r="A172" s="14" t="s">
        <v>1092</v>
      </c>
    </row>
    <row r="173" spans="1:1" x14ac:dyDescent="0.25">
      <c r="A173" s="14" t="s">
        <v>1093</v>
      </c>
    </row>
    <row r="174" spans="1:1" x14ac:dyDescent="0.25">
      <c r="A174" s="14" t="s">
        <v>1094</v>
      </c>
    </row>
    <row r="175" spans="1:1" x14ac:dyDescent="0.25">
      <c r="A175" s="14" t="s">
        <v>1095</v>
      </c>
    </row>
    <row r="176" spans="1:1" x14ac:dyDescent="0.25">
      <c r="A176" s="14" t="s">
        <v>1096</v>
      </c>
    </row>
    <row r="177" spans="1:1" x14ac:dyDescent="0.25">
      <c r="A177" s="14" t="s">
        <v>1097</v>
      </c>
    </row>
    <row r="178" spans="1:1" x14ac:dyDescent="0.25">
      <c r="A178" s="14" t="s">
        <v>1098</v>
      </c>
    </row>
    <row r="179" spans="1:1" x14ac:dyDescent="0.25">
      <c r="A179" s="14" t="s">
        <v>1099</v>
      </c>
    </row>
    <row r="180" spans="1:1" x14ac:dyDescent="0.25">
      <c r="A180" s="14" t="s">
        <v>1100</v>
      </c>
    </row>
    <row r="181" spans="1:1" x14ac:dyDescent="0.25">
      <c r="A181" s="14" t="s">
        <v>1101</v>
      </c>
    </row>
    <row r="182" spans="1:1" x14ac:dyDescent="0.25">
      <c r="A182" s="14" t="s">
        <v>1102</v>
      </c>
    </row>
    <row r="183" spans="1:1" x14ac:dyDescent="0.25">
      <c r="A183" s="14" t="s">
        <v>1103</v>
      </c>
    </row>
    <row r="184" spans="1:1" x14ac:dyDescent="0.25">
      <c r="A184" s="14" t="s">
        <v>1104</v>
      </c>
    </row>
    <row r="185" spans="1:1" x14ac:dyDescent="0.25">
      <c r="A185" s="14" t="s">
        <v>1105</v>
      </c>
    </row>
    <row r="186" spans="1:1" x14ac:dyDescent="0.25">
      <c r="A186" s="14" t="s">
        <v>1106</v>
      </c>
    </row>
    <row r="187" spans="1:1" x14ac:dyDescent="0.25">
      <c r="A187" s="14" t="s">
        <v>1107</v>
      </c>
    </row>
    <row r="188" spans="1:1" x14ac:dyDescent="0.25">
      <c r="A188" s="14" t="s">
        <v>1108</v>
      </c>
    </row>
    <row r="189" spans="1:1" x14ac:dyDescent="0.25">
      <c r="A189" s="14" t="s">
        <v>1109</v>
      </c>
    </row>
    <row r="190" spans="1:1" x14ac:dyDescent="0.25">
      <c r="A190" s="14" t="s">
        <v>1110</v>
      </c>
    </row>
    <row r="191" spans="1:1" x14ac:dyDescent="0.25">
      <c r="A191" s="14" t="s">
        <v>1111</v>
      </c>
    </row>
    <row r="192" spans="1:1" x14ac:dyDescent="0.25">
      <c r="A192" s="14" t="s">
        <v>1112</v>
      </c>
    </row>
    <row r="193" spans="1:1" x14ac:dyDescent="0.25">
      <c r="A193" s="14" t="s">
        <v>1113</v>
      </c>
    </row>
    <row r="194" spans="1:1" x14ac:dyDescent="0.25">
      <c r="A194" s="14" t="s">
        <v>1114</v>
      </c>
    </row>
    <row r="195" spans="1:1" x14ac:dyDescent="0.25">
      <c r="A195" s="14" t="s">
        <v>1115</v>
      </c>
    </row>
    <row r="196" spans="1:1" x14ac:dyDescent="0.25">
      <c r="A196" s="14" t="s">
        <v>1116</v>
      </c>
    </row>
    <row r="197" spans="1:1" x14ac:dyDescent="0.25">
      <c r="A197" s="14" t="s">
        <v>1117</v>
      </c>
    </row>
    <row r="198" spans="1:1" x14ac:dyDescent="0.25">
      <c r="A198" s="14" t="s">
        <v>1118</v>
      </c>
    </row>
    <row r="199" spans="1:1" x14ac:dyDescent="0.25">
      <c r="A199" s="14" t="s">
        <v>1119</v>
      </c>
    </row>
    <row r="200" spans="1:1" x14ac:dyDescent="0.25">
      <c r="A200" s="14" t="s">
        <v>1120</v>
      </c>
    </row>
    <row r="201" spans="1:1" x14ac:dyDescent="0.25">
      <c r="A201" s="14" t="s">
        <v>1121</v>
      </c>
    </row>
    <row r="202" spans="1:1" x14ac:dyDescent="0.25">
      <c r="A202" s="14" t="s">
        <v>1122</v>
      </c>
    </row>
    <row r="203" spans="1:1" x14ac:dyDescent="0.25">
      <c r="A203" s="14" t="s">
        <v>1123</v>
      </c>
    </row>
    <row r="204" spans="1:1" x14ac:dyDescent="0.25">
      <c r="A204" s="14" t="s">
        <v>1124</v>
      </c>
    </row>
    <row r="205" spans="1:1" x14ac:dyDescent="0.25">
      <c r="A205" s="14" t="s">
        <v>1125</v>
      </c>
    </row>
    <row r="206" spans="1:1" x14ac:dyDescent="0.25">
      <c r="A206" s="14" t="s">
        <v>1126</v>
      </c>
    </row>
    <row r="207" spans="1:1" x14ac:dyDescent="0.25">
      <c r="A207" s="14" t="s">
        <v>1127</v>
      </c>
    </row>
    <row r="208" spans="1:1" x14ac:dyDescent="0.25">
      <c r="A208" s="14" t="s">
        <v>1128</v>
      </c>
    </row>
    <row r="209" spans="1:1" x14ac:dyDescent="0.25">
      <c r="A209" s="14" t="s">
        <v>1129</v>
      </c>
    </row>
    <row r="210" spans="1:1" x14ac:dyDescent="0.25">
      <c r="A210" s="14" t="s">
        <v>1130</v>
      </c>
    </row>
    <row r="211" spans="1:1" x14ac:dyDescent="0.25">
      <c r="A211" s="14" t="s">
        <v>1131</v>
      </c>
    </row>
    <row r="212" spans="1:1" x14ac:dyDescent="0.25">
      <c r="A212" s="14" t="s">
        <v>1132</v>
      </c>
    </row>
    <row r="213" spans="1:1" x14ac:dyDescent="0.25">
      <c r="A213" s="14" t="s">
        <v>1133</v>
      </c>
    </row>
    <row r="214" spans="1:1" x14ac:dyDescent="0.25">
      <c r="A214" s="14" t="s">
        <v>1134</v>
      </c>
    </row>
    <row r="215" spans="1:1" x14ac:dyDescent="0.25">
      <c r="A215" s="14" t="s">
        <v>1135</v>
      </c>
    </row>
    <row r="216" spans="1:1" x14ac:dyDescent="0.25">
      <c r="A216" s="14" t="s">
        <v>1136</v>
      </c>
    </row>
    <row r="217" spans="1:1" x14ac:dyDescent="0.25">
      <c r="A217" s="14" t="s">
        <v>1137</v>
      </c>
    </row>
    <row r="218" spans="1:1" x14ac:dyDescent="0.25">
      <c r="A218" s="14" t="s">
        <v>1138</v>
      </c>
    </row>
    <row r="219" spans="1:1" x14ac:dyDescent="0.25">
      <c r="A219" s="14" t="s">
        <v>1139</v>
      </c>
    </row>
    <row r="220" spans="1:1" x14ac:dyDescent="0.25">
      <c r="A220" s="14" t="s">
        <v>1140</v>
      </c>
    </row>
    <row r="221" spans="1:1" x14ac:dyDescent="0.25">
      <c r="A221" s="14" t="s">
        <v>1141</v>
      </c>
    </row>
    <row r="222" spans="1:1" x14ac:dyDescent="0.25">
      <c r="A222" s="14" t="s">
        <v>1142</v>
      </c>
    </row>
    <row r="223" spans="1:1" x14ac:dyDescent="0.25">
      <c r="A223" s="14" t="s">
        <v>1143</v>
      </c>
    </row>
    <row r="224" spans="1:1" x14ac:dyDescent="0.25">
      <c r="A224" s="14" t="s">
        <v>1144</v>
      </c>
    </row>
    <row r="225" spans="1:1" x14ac:dyDescent="0.25">
      <c r="A225" s="14" t="s">
        <v>1145</v>
      </c>
    </row>
    <row r="226" spans="1:1" x14ac:dyDescent="0.25">
      <c r="A226" s="14" t="s">
        <v>1146</v>
      </c>
    </row>
    <row r="227" spans="1:1" x14ac:dyDescent="0.25">
      <c r="A227" s="14" t="s">
        <v>1147</v>
      </c>
    </row>
    <row r="228" spans="1:1" x14ac:dyDescent="0.25">
      <c r="A228" s="14" t="s">
        <v>1148</v>
      </c>
    </row>
    <row r="229" spans="1:1" x14ac:dyDescent="0.25">
      <c r="A229" s="14" t="s">
        <v>1149</v>
      </c>
    </row>
    <row r="230" spans="1:1" x14ac:dyDescent="0.25">
      <c r="A230" s="14" t="s">
        <v>1150</v>
      </c>
    </row>
    <row r="231" spans="1:1" x14ac:dyDescent="0.25">
      <c r="A231" s="14" t="s">
        <v>1151</v>
      </c>
    </row>
    <row r="232" spans="1:1" x14ac:dyDescent="0.25">
      <c r="A232" s="14" t="s">
        <v>1152</v>
      </c>
    </row>
    <row r="233" spans="1:1" x14ac:dyDescent="0.25">
      <c r="A233" s="14" t="s">
        <v>1153</v>
      </c>
    </row>
    <row r="234" spans="1:1" x14ac:dyDescent="0.25">
      <c r="A234" s="14" t="s">
        <v>1154</v>
      </c>
    </row>
    <row r="235" spans="1:1" x14ac:dyDescent="0.25">
      <c r="A235" s="14" t="s">
        <v>1155</v>
      </c>
    </row>
    <row r="236" spans="1:1" x14ac:dyDescent="0.25">
      <c r="A236" s="14" t="s">
        <v>1156</v>
      </c>
    </row>
    <row r="237" spans="1:1" x14ac:dyDescent="0.25">
      <c r="A237" s="14" t="s">
        <v>1157</v>
      </c>
    </row>
    <row r="238" spans="1:1" x14ac:dyDescent="0.25">
      <c r="A238" s="14" t="s">
        <v>1158</v>
      </c>
    </row>
    <row r="239" spans="1:1" x14ac:dyDescent="0.25">
      <c r="A239" s="14" t="s">
        <v>1159</v>
      </c>
    </row>
    <row r="240" spans="1:1" x14ac:dyDescent="0.25">
      <c r="A240" s="14" t="s">
        <v>1160</v>
      </c>
    </row>
    <row r="241" spans="1:1" x14ac:dyDescent="0.25">
      <c r="A241" s="14" t="s">
        <v>1161</v>
      </c>
    </row>
    <row r="242" spans="1:1" x14ac:dyDescent="0.25">
      <c r="A242" s="14" t="s">
        <v>1162</v>
      </c>
    </row>
    <row r="243" spans="1:1" x14ac:dyDescent="0.25">
      <c r="A243" s="14" t="s">
        <v>1163</v>
      </c>
    </row>
    <row r="244" spans="1:1" x14ac:dyDescent="0.25">
      <c r="A244" s="14" t="s">
        <v>1164</v>
      </c>
    </row>
    <row r="245" spans="1:1" x14ac:dyDescent="0.25">
      <c r="A245" s="14" t="s">
        <v>1165</v>
      </c>
    </row>
    <row r="246" spans="1:1" x14ac:dyDescent="0.25">
      <c r="A246" s="14" t="s">
        <v>1166</v>
      </c>
    </row>
    <row r="247" spans="1:1" x14ac:dyDescent="0.25">
      <c r="A247" s="14" t="s">
        <v>1167</v>
      </c>
    </row>
    <row r="248" spans="1:1" x14ac:dyDescent="0.25">
      <c r="A248" s="14" t="s">
        <v>1168</v>
      </c>
    </row>
    <row r="249" spans="1:1" x14ac:dyDescent="0.25">
      <c r="A249" s="14" t="s">
        <v>1169</v>
      </c>
    </row>
    <row r="250" spans="1:1" x14ac:dyDescent="0.25">
      <c r="A250" s="14" t="s">
        <v>1170</v>
      </c>
    </row>
    <row r="251" spans="1:1" x14ac:dyDescent="0.25">
      <c r="A251" s="14" t="s">
        <v>1171</v>
      </c>
    </row>
    <row r="252" spans="1:1" x14ac:dyDescent="0.25">
      <c r="A252" s="14" t="s">
        <v>1172</v>
      </c>
    </row>
    <row r="253" spans="1:1" x14ac:dyDescent="0.25">
      <c r="A253" s="14" t="s">
        <v>1173</v>
      </c>
    </row>
    <row r="254" spans="1:1" x14ac:dyDescent="0.25">
      <c r="A254" s="14" t="s">
        <v>1174</v>
      </c>
    </row>
    <row r="255" spans="1:1" x14ac:dyDescent="0.25">
      <c r="A255" s="14" t="s">
        <v>1175</v>
      </c>
    </row>
    <row r="256" spans="1:1" x14ac:dyDescent="0.25">
      <c r="A256" s="14" t="s">
        <v>1176</v>
      </c>
    </row>
    <row r="257" spans="1:1" x14ac:dyDescent="0.25">
      <c r="A257" s="14" t="s">
        <v>1177</v>
      </c>
    </row>
    <row r="258" spans="1:1" x14ac:dyDescent="0.25">
      <c r="A258" s="14" t="s">
        <v>1178</v>
      </c>
    </row>
    <row r="259" spans="1:1" x14ac:dyDescent="0.25">
      <c r="A259" s="14" t="s">
        <v>1179</v>
      </c>
    </row>
    <row r="260" spans="1:1" x14ac:dyDescent="0.25">
      <c r="A260" s="14" t="s">
        <v>1180</v>
      </c>
    </row>
    <row r="261" spans="1:1" x14ac:dyDescent="0.25">
      <c r="A261" s="14" t="s">
        <v>1181</v>
      </c>
    </row>
    <row r="262" spans="1:1" x14ac:dyDescent="0.25">
      <c r="A262" s="14" t="s">
        <v>1182</v>
      </c>
    </row>
    <row r="263" spans="1:1" x14ac:dyDescent="0.25">
      <c r="A263" s="14" t="s">
        <v>1183</v>
      </c>
    </row>
    <row r="264" spans="1:1" x14ac:dyDescent="0.25">
      <c r="A264" s="14" t="s">
        <v>1184</v>
      </c>
    </row>
    <row r="265" spans="1:1" x14ac:dyDescent="0.25">
      <c r="A265" s="14" t="s">
        <v>1185</v>
      </c>
    </row>
    <row r="266" spans="1:1" x14ac:dyDescent="0.25">
      <c r="A266" s="14" t="s">
        <v>1186</v>
      </c>
    </row>
    <row r="267" spans="1:1" x14ac:dyDescent="0.25">
      <c r="A267" s="14" t="s">
        <v>1187</v>
      </c>
    </row>
    <row r="268" spans="1:1" x14ac:dyDescent="0.25">
      <c r="A268" s="14" t="s">
        <v>1188</v>
      </c>
    </row>
    <row r="269" spans="1:1" x14ac:dyDescent="0.25">
      <c r="A269" s="14" t="s">
        <v>1189</v>
      </c>
    </row>
    <row r="270" spans="1:1" x14ac:dyDescent="0.25">
      <c r="A270" s="14" t="s">
        <v>1190</v>
      </c>
    </row>
    <row r="271" spans="1:1" x14ac:dyDescent="0.25">
      <c r="A271" s="14" t="s">
        <v>1191</v>
      </c>
    </row>
    <row r="272" spans="1:1" x14ac:dyDescent="0.25">
      <c r="A272" s="14" t="s">
        <v>1192</v>
      </c>
    </row>
    <row r="273" spans="1:1" x14ac:dyDescent="0.25">
      <c r="A273" s="14" t="s">
        <v>1193</v>
      </c>
    </row>
    <row r="274" spans="1:1" x14ac:dyDescent="0.25">
      <c r="A274" s="14" t="s">
        <v>1194</v>
      </c>
    </row>
    <row r="275" spans="1:1" x14ac:dyDescent="0.25">
      <c r="A275" s="14" t="s">
        <v>1195</v>
      </c>
    </row>
    <row r="276" spans="1:1" x14ac:dyDescent="0.25">
      <c r="A276" s="14" t="s">
        <v>1196</v>
      </c>
    </row>
    <row r="277" spans="1:1" x14ac:dyDescent="0.25">
      <c r="A277" s="14" t="s">
        <v>1197</v>
      </c>
    </row>
    <row r="278" spans="1:1" x14ac:dyDescent="0.25">
      <c r="A278" s="14" t="s">
        <v>1198</v>
      </c>
    </row>
    <row r="279" spans="1:1" x14ac:dyDescent="0.25">
      <c r="A279" s="14" t="s">
        <v>1199</v>
      </c>
    </row>
    <row r="280" spans="1:1" x14ac:dyDescent="0.25">
      <c r="A280" s="14" t="s">
        <v>1200</v>
      </c>
    </row>
    <row r="281" spans="1:1" x14ac:dyDescent="0.25">
      <c r="A281" s="14" t="s">
        <v>1201</v>
      </c>
    </row>
    <row r="282" spans="1:1" x14ac:dyDescent="0.25">
      <c r="A282" s="14" t="s">
        <v>1202</v>
      </c>
    </row>
    <row r="283" spans="1:1" x14ac:dyDescent="0.25">
      <c r="A283" s="14" t="s">
        <v>1203</v>
      </c>
    </row>
    <row r="284" spans="1:1" x14ac:dyDescent="0.25">
      <c r="A284" s="14" t="s">
        <v>1204</v>
      </c>
    </row>
    <row r="285" spans="1:1" x14ac:dyDescent="0.25">
      <c r="A285" s="14" t="s">
        <v>1205</v>
      </c>
    </row>
    <row r="286" spans="1:1" x14ac:dyDescent="0.25">
      <c r="A286" s="14" t="s">
        <v>1206</v>
      </c>
    </row>
    <row r="287" spans="1:1" x14ac:dyDescent="0.25">
      <c r="A287" s="14" t="s">
        <v>1207</v>
      </c>
    </row>
    <row r="288" spans="1:1" x14ac:dyDescent="0.25">
      <c r="A288" s="14" t="s">
        <v>1208</v>
      </c>
    </row>
    <row r="289" spans="1:1" x14ac:dyDescent="0.25">
      <c r="A289" s="14" t="s">
        <v>1209</v>
      </c>
    </row>
    <row r="290" spans="1:1" x14ac:dyDescent="0.25">
      <c r="A290" s="14" t="s">
        <v>1210</v>
      </c>
    </row>
    <row r="291" spans="1:1" x14ac:dyDescent="0.25">
      <c r="A291" s="14" t="s">
        <v>1211</v>
      </c>
    </row>
    <row r="292" spans="1:1" x14ac:dyDescent="0.25">
      <c r="A292" s="14" t="s">
        <v>1212</v>
      </c>
    </row>
    <row r="293" spans="1:1" x14ac:dyDescent="0.25">
      <c r="A293" s="14" t="s">
        <v>1213</v>
      </c>
    </row>
    <row r="294" spans="1:1" x14ac:dyDescent="0.25">
      <c r="A294" s="14" t="s">
        <v>1214</v>
      </c>
    </row>
    <row r="295" spans="1:1" x14ac:dyDescent="0.25">
      <c r="A295" s="14" t="s">
        <v>1215</v>
      </c>
    </row>
    <row r="296" spans="1:1" x14ac:dyDescent="0.25">
      <c r="A296" s="14" t="s">
        <v>1216</v>
      </c>
    </row>
    <row r="297" spans="1:1" x14ac:dyDescent="0.25">
      <c r="A297" s="14" t="s">
        <v>1217</v>
      </c>
    </row>
    <row r="298" spans="1:1" x14ac:dyDescent="0.25">
      <c r="A298" s="14" t="s">
        <v>1218</v>
      </c>
    </row>
    <row r="299" spans="1:1" x14ac:dyDescent="0.25">
      <c r="A299" s="14" t="s">
        <v>1219</v>
      </c>
    </row>
    <row r="300" spans="1:1" x14ac:dyDescent="0.25">
      <c r="A300" s="14" t="s">
        <v>1220</v>
      </c>
    </row>
    <row r="301" spans="1:1" x14ac:dyDescent="0.25">
      <c r="A301" s="14" t="s">
        <v>1221</v>
      </c>
    </row>
    <row r="302" spans="1:1" x14ac:dyDescent="0.25">
      <c r="A302" s="14" t="s">
        <v>1222</v>
      </c>
    </row>
    <row r="303" spans="1:1" x14ac:dyDescent="0.25">
      <c r="A303" s="14" t="s">
        <v>1223</v>
      </c>
    </row>
    <row r="304" spans="1:1" x14ac:dyDescent="0.25">
      <c r="A304" s="14" t="s">
        <v>1224</v>
      </c>
    </row>
    <row r="305" spans="1:1" x14ac:dyDescent="0.25">
      <c r="A305" s="14" t="s">
        <v>1225</v>
      </c>
    </row>
    <row r="306" spans="1:1" x14ac:dyDescent="0.25">
      <c r="A306" s="14" t="s">
        <v>1226</v>
      </c>
    </row>
    <row r="307" spans="1:1" x14ac:dyDescent="0.25">
      <c r="A307" s="14" t="s">
        <v>1227</v>
      </c>
    </row>
    <row r="308" spans="1:1" x14ac:dyDescent="0.25">
      <c r="A308" s="14" t="s">
        <v>1228</v>
      </c>
    </row>
    <row r="309" spans="1:1" x14ac:dyDescent="0.25">
      <c r="A309" s="14" t="s">
        <v>1229</v>
      </c>
    </row>
    <row r="310" spans="1:1" x14ac:dyDescent="0.25">
      <c r="A310" s="14" t="s">
        <v>1230</v>
      </c>
    </row>
    <row r="311" spans="1:1" x14ac:dyDescent="0.25">
      <c r="A311" s="14" t="s">
        <v>1231</v>
      </c>
    </row>
    <row r="312" spans="1:1" x14ac:dyDescent="0.25">
      <c r="A312" s="14" t="s">
        <v>1232</v>
      </c>
    </row>
    <row r="313" spans="1:1" x14ac:dyDescent="0.25">
      <c r="A313" s="14" t="s">
        <v>1233</v>
      </c>
    </row>
    <row r="314" spans="1:1" x14ac:dyDescent="0.25">
      <c r="A314" s="14" t="s">
        <v>1234</v>
      </c>
    </row>
    <row r="315" spans="1:1" x14ac:dyDescent="0.25">
      <c r="A315" s="14" t="s">
        <v>1235</v>
      </c>
    </row>
    <row r="316" spans="1:1" x14ac:dyDescent="0.25">
      <c r="A316" s="14" t="s">
        <v>1236</v>
      </c>
    </row>
    <row r="317" spans="1:1" x14ac:dyDescent="0.25">
      <c r="A317" s="14" t="s">
        <v>1237</v>
      </c>
    </row>
    <row r="318" spans="1:1" x14ac:dyDescent="0.25">
      <c r="A318" s="14" t="s">
        <v>1238</v>
      </c>
    </row>
    <row r="319" spans="1:1" x14ac:dyDescent="0.25">
      <c r="A319" s="14" t="s">
        <v>1239</v>
      </c>
    </row>
    <row r="320" spans="1:1" x14ac:dyDescent="0.25">
      <c r="A320" s="14" t="s">
        <v>1240</v>
      </c>
    </row>
    <row r="321" spans="1:1" x14ac:dyDescent="0.25">
      <c r="A321" s="14" t="s">
        <v>1241</v>
      </c>
    </row>
    <row r="322" spans="1:1" x14ac:dyDescent="0.25">
      <c r="A322" s="14" t="s">
        <v>1242</v>
      </c>
    </row>
    <row r="323" spans="1:1" x14ac:dyDescent="0.25">
      <c r="A323" s="14" t="s">
        <v>1243</v>
      </c>
    </row>
    <row r="324" spans="1:1" x14ac:dyDescent="0.25">
      <c r="A324" s="14" t="s">
        <v>1244</v>
      </c>
    </row>
    <row r="325" spans="1:1" x14ac:dyDescent="0.25">
      <c r="A325" s="14" t="s">
        <v>1245</v>
      </c>
    </row>
    <row r="326" spans="1:1" x14ac:dyDescent="0.25">
      <c r="A326" s="14" t="s">
        <v>1246</v>
      </c>
    </row>
    <row r="327" spans="1:1" x14ac:dyDescent="0.25">
      <c r="A327" s="14" t="s">
        <v>1247</v>
      </c>
    </row>
    <row r="328" spans="1:1" x14ac:dyDescent="0.25">
      <c r="A328" s="14" t="s">
        <v>1248</v>
      </c>
    </row>
    <row r="329" spans="1:1" x14ac:dyDescent="0.25">
      <c r="A329" s="14" t="s">
        <v>1249</v>
      </c>
    </row>
    <row r="330" spans="1:1" x14ac:dyDescent="0.25">
      <c r="A330" s="14" t="s">
        <v>1250</v>
      </c>
    </row>
    <row r="331" spans="1:1" x14ac:dyDescent="0.25">
      <c r="A331" s="14" t="s">
        <v>1251</v>
      </c>
    </row>
    <row r="332" spans="1:1" x14ac:dyDescent="0.25">
      <c r="A332" s="14" t="s">
        <v>1252</v>
      </c>
    </row>
    <row r="333" spans="1:1" x14ac:dyDescent="0.25">
      <c r="A333" s="14" t="s">
        <v>1253</v>
      </c>
    </row>
    <row r="334" spans="1:1" x14ac:dyDescent="0.25">
      <c r="A334" s="14" t="s">
        <v>1254</v>
      </c>
    </row>
    <row r="335" spans="1:1" x14ac:dyDescent="0.25">
      <c r="A335" s="14" t="s">
        <v>1255</v>
      </c>
    </row>
    <row r="336" spans="1:1" x14ac:dyDescent="0.25">
      <c r="A336" s="14" t="s">
        <v>1256</v>
      </c>
    </row>
    <row r="337" spans="1:1" x14ac:dyDescent="0.25">
      <c r="A337" s="14" t="s">
        <v>1257</v>
      </c>
    </row>
    <row r="338" spans="1:1" x14ac:dyDescent="0.25">
      <c r="A338" s="14" t="s">
        <v>1258</v>
      </c>
    </row>
    <row r="339" spans="1:1" x14ac:dyDescent="0.25">
      <c r="A339" s="14" t="s">
        <v>1259</v>
      </c>
    </row>
    <row r="340" spans="1:1" x14ac:dyDescent="0.25">
      <c r="A340" s="14" t="s">
        <v>1260</v>
      </c>
    </row>
    <row r="341" spans="1:1" x14ac:dyDescent="0.25">
      <c r="A341" s="14" t="s">
        <v>1261</v>
      </c>
    </row>
    <row r="342" spans="1:1" x14ac:dyDescent="0.25">
      <c r="A342" s="14" t="s">
        <v>1262</v>
      </c>
    </row>
    <row r="343" spans="1:1" x14ac:dyDescent="0.25">
      <c r="A343" s="14" t="s">
        <v>1263</v>
      </c>
    </row>
    <row r="344" spans="1:1" x14ac:dyDescent="0.25">
      <c r="A344" s="14" t="s">
        <v>1264</v>
      </c>
    </row>
    <row r="345" spans="1:1" x14ac:dyDescent="0.25">
      <c r="A345" s="14" t="s">
        <v>1265</v>
      </c>
    </row>
    <row r="346" spans="1:1" x14ac:dyDescent="0.25">
      <c r="A346" s="14" t="s">
        <v>1266</v>
      </c>
    </row>
    <row r="347" spans="1:1" x14ac:dyDescent="0.25">
      <c r="A347" s="14" t="s">
        <v>1267</v>
      </c>
    </row>
    <row r="348" spans="1:1" x14ac:dyDescent="0.25">
      <c r="A348" s="14" t="s">
        <v>1268</v>
      </c>
    </row>
    <row r="349" spans="1:1" x14ac:dyDescent="0.25">
      <c r="A349" s="14" t="s">
        <v>1269</v>
      </c>
    </row>
    <row r="350" spans="1:1" x14ac:dyDescent="0.25">
      <c r="A350" s="14" t="s">
        <v>1270</v>
      </c>
    </row>
    <row r="351" spans="1:1" x14ac:dyDescent="0.25">
      <c r="A351" s="14" t="s">
        <v>1271</v>
      </c>
    </row>
    <row r="352" spans="1:1" x14ac:dyDescent="0.25">
      <c r="A352" s="14" t="s">
        <v>1272</v>
      </c>
    </row>
    <row r="353" spans="1:1" x14ac:dyDescent="0.25">
      <c r="A353" s="14" t="s">
        <v>1273</v>
      </c>
    </row>
    <row r="354" spans="1:1" x14ac:dyDescent="0.25">
      <c r="A354" s="14" t="s">
        <v>1274</v>
      </c>
    </row>
    <row r="355" spans="1:1" x14ac:dyDescent="0.25">
      <c r="A355" s="14" t="s">
        <v>1275</v>
      </c>
    </row>
    <row r="356" spans="1:1" x14ac:dyDescent="0.25">
      <c r="A356" s="14" t="s">
        <v>1276</v>
      </c>
    </row>
    <row r="357" spans="1:1" x14ac:dyDescent="0.25">
      <c r="A357" s="14" t="s">
        <v>1277</v>
      </c>
    </row>
    <row r="358" spans="1:1" x14ac:dyDescent="0.25">
      <c r="A358" s="14" t="s">
        <v>1278</v>
      </c>
    </row>
    <row r="359" spans="1:1" x14ac:dyDescent="0.25">
      <c r="A359" s="14" t="s">
        <v>1279</v>
      </c>
    </row>
    <row r="360" spans="1:1" x14ac:dyDescent="0.25">
      <c r="A360" s="14" t="s">
        <v>1280</v>
      </c>
    </row>
    <row r="361" spans="1:1" x14ac:dyDescent="0.25">
      <c r="A361" s="14" t="s">
        <v>1281</v>
      </c>
    </row>
    <row r="362" spans="1:1" x14ac:dyDescent="0.25">
      <c r="A362" s="14" t="s">
        <v>1282</v>
      </c>
    </row>
    <row r="363" spans="1:1" x14ac:dyDescent="0.25">
      <c r="A363" s="14" t="s">
        <v>1283</v>
      </c>
    </row>
    <row r="364" spans="1:1" x14ac:dyDescent="0.25">
      <c r="A364" s="14" t="s">
        <v>1284</v>
      </c>
    </row>
    <row r="365" spans="1:1" x14ac:dyDescent="0.25">
      <c r="A365" s="14" t="s">
        <v>1285</v>
      </c>
    </row>
    <row r="366" spans="1:1" x14ac:dyDescent="0.25">
      <c r="A366" s="14" t="s">
        <v>1286</v>
      </c>
    </row>
    <row r="367" spans="1:1" x14ac:dyDescent="0.25">
      <c r="A367" s="14" t="s">
        <v>1287</v>
      </c>
    </row>
    <row r="368" spans="1:1" x14ac:dyDescent="0.25">
      <c r="A368" s="14" t="s">
        <v>1288</v>
      </c>
    </row>
    <row r="369" spans="1:1" x14ac:dyDescent="0.25">
      <c r="A369" s="14" t="s">
        <v>1289</v>
      </c>
    </row>
    <row r="370" spans="1:1" x14ac:dyDescent="0.25">
      <c r="A370" s="14" t="s">
        <v>1290</v>
      </c>
    </row>
    <row r="371" spans="1:1" x14ac:dyDescent="0.25">
      <c r="A371" s="14" t="s">
        <v>1291</v>
      </c>
    </row>
    <row r="372" spans="1:1" x14ac:dyDescent="0.25">
      <c r="A372" s="14" t="s">
        <v>1292</v>
      </c>
    </row>
    <row r="373" spans="1:1" x14ac:dyDescent="0.25">
      <c r="A373" s="14" t="s">
        <v>1293</v>
      </c>
    </row>
    <row r="374" spans="1:1" x14ac:dyDescent="0.25">
      <c r="A374" s="14" t="s">
        <v>1294</v>
      </c>
    </row>
    <row r="375" spans="1:1" x14ac:dyDescent="0.25">
      <c r="A375" s="14" t="s">
        <v>1295</v>
      </c>
    </row>
    <row r="376" spans="1:1" x14ac:dyDescent="0.25">
      <c r="A376" s="14" t="s">
        <v>1296</v>
      </c>
    </row>
    <row r="377" spans="1:1" x14ac:dyDescent="0.25">
      <c r="A377" s="14" t="s">
        <v>1297</v>
      </c>
    </row>
    <row r="378" spans="1:1" x14ac:dyDescent="0.25">
      <c r="A378" s="14" t="s">
        <v>1298</v>
      </c>
    </row>
    <row r="379" spans="1:1" x14ac:dyDescent="0.25">
      <c r="A379" s="14" t="s">
        <v>1299</v>
      </c>
    </row>
    <row r="380" spans="1:1" x14ac:dyDescent="0.25">
      <c r="A380" s="14" t="s">
        <v>1300</v>
      </c>
    </row>
    <row r="381" spans="1:1" x14ac:dyDescent="0.25">
      <c r="A381" s="14" t="s">
        <v>1301</v>
      </c>
    </row>
    <row r="382" spans="1:1" x14ac:dyDescent="0.25">
      <c r="A382" s="14" t="s">
        <v>1302</v>
      </c>
    </row>
    <row r="383" spans="1:1" x14ac:dyDescent="0.25">
      <c r="A383" s="14" t="s">
        <v>1303</v>
      </c>
    </row>
    <row r="384" spans="1:1" x14ac:dyDescent="0.25">
      <c r="A384" s="14" t="s">
        <v>1304</v>
      </c>
    </row>
    <row r="385" spans="1:1" x14ac:dyDescent="0.25">
      <c r="A385" s="14" t="s">
        <v>1305</v>
      </c>
    </row>
    <row r="386" spans="1:1" x14ac:dyDescent="0.25">
      <c r="A386" s="14" t="s">
        <v>1306</v>
      </c>
    </row>
    <row r="387" spans="1:1" x14ac:dyDescent="0.25">
      <c r="A387" s="14" t="s">
        <v>1307</v>
      </c>
    </row>
    <row r="388" spans="1:1" x14ac:dyDescent="0.25">
      <c r="A388" s="14" t="s">
        <v>1308</v>
      </c>
    </row>
    <row r="389" spans="1:1" x14ac:dyDescent="0.25">
      <c r="A389" s="14" t="s">
        <v>1309</v>
      </c>
    </row>
    <row r="390" spans="1:1" x14ac:dyDescent="0.25">
      <c r="A390" s="14" t="s">
        <v>1310</v>
      </c>
    </row>
    <row r="391" spans="1:1" x14ac:dyDescent="0.25">
      <c r="A391" s="14" t="s">
        <v>1311</v>
      </c>
    </row>
    <row r="392" spans="1:1" x14ac:dyDescent="0.25">
      <c r="A392" s="14" t="s">
        <v>1312</v>
      </c>
    </row>
    <row r="393" spans="1:1" x14ac:dyDescent="0.25">
      <c r="A393" s="14" t="s">
        <v>1313</v>
      </c>
    </row>
    <row r="394" spans="1:1" x14ac:dyDescent="0.25">
      <c r="A394" s="14" t="s">
        <v>1314</v>
      </c>
    </row>
    <row r="395" spans="1:1" x14ac:dyDescent="0.25">
      <c r="A395" s="14" t="s">
        <v>1315</v>
      </c>
    </row>
    <row r="396" spans="1:1" x14ac:dyDescent="0.25">
      <c r="A396" s="14" t="s">
        <v>1316</v>
      </c>
    </row>
    <row r="397" spans="1:1" x14ac:dyDescent="0.25">
      <c r="A397" s="14" t="s">
        <v>1317</v>
      </c>
    </row>
    <row r="398" spans="1:1" x14ac:dyDescent="0.25">
      <c r="A398" s="14" t="s">
        <v>1318</v>
      </c>
    </row>
    <row r="399" spans="1:1" x14ac:dyDescent="0.25">
      <c r="A399" s="14" t="s">
        <v>1319</v>
      </c>
    </row>
    <row r="400" spans="1:1" x14ac:dyDescent="0.25">
      <c r="A400" s="14" t="s">
        <v>1320</v>
      </c>
    </row>
    <row r="401" spans="1:1" x14ac:dyDescent="0.25">
      <c r="A401" s="14" t="s">
        <v>1321</v>
      </c>
    </row>
    <row r="402" spans="1:1" x14ac:dyDescent="0.25">
      <c r="A402" s="14" t="s">
        <v>1322</v>
      </c>
    </row>
    <row r="403" spans="1:1" x14ac:dyDescent="0.25">
      <c r="A403" s="14" t="s">
        <v>1323</v>
      </c>
    </row>
    <row r="404" spans="1:1" x14ac:dyDescent="0.25">
      <c r="A404" s="14" t="s">
        <v>1324</v>
      </c>
    </row>
    <row r="405" spans="1:1" x14ac:dyDescent="0.25">
      <c r="A405" s="14" t="s">
        <v>1325</v>
      </c>
    </row>
    <row r="406" spans="1:1" x14ac:dyDescent="0.25">
      <c r="A406" s="14" t="s">
        <v>1326</v>
      </c>
    </row>
    <row r="407" spans="1:1" x14ac:dyDescent="0.25">
      <c r="A407" s="14" t="s">
        <v>1327</v>
      </c>
    </row>
    <row r="408" spans="1:1" x14ac:dyDescent="0.25">
      <c r="A408" s="14" t="s">
        <v>1328</v>
      </c>
    </row>
    <row r="409" spans="1:1" x14ac:dyDescent="0.25">
      <c r="A409" s="14" t="s">
        <v>1329</v>
      </c>
    </row>
    <row r="410" spans="1:1" x14ac:dyDescent="0.25">
      <c r="A410" s="14" t="s">
        <v>1330</v>
      </c>
    </row>
    <row r="411" spans="1:1" x14ac:dyDescent="0.25">
      <c r="A411" s="14" t="s">
        <v>1331</v>
      </c>
    </row>
    <row r="412" spans="1:1" x14ac:dyDescent="0.25">
      <c r="A412" s="14" t="s">
        <v>1332</v>
      </c>
    </row>
    <row r="413" spans="1:1" x14ac:dyDescent="0.25">
      <c r="A413" s="14" t="s">
        <v>1333</v>
      </c>
    </row>
    <row r="414" spans="1:1" x14ac:dyDescent="0.25">
      <c r="A414" s="14" t="s">
        <v>1334</v>
      </c>
    </row>
    <row r="415" spans="1:1" x14ac:dyDescent="0.25">
      <c r="A415" s="14" t="s">
        <v>1335</v>
      </c>
    </row>
    <row r="416" spans="1:1" x14ac:dyDescent="0.25">
      <c r="A416" s="14" t="s">
        <v>1336</v>
      </c>
    </row>
    <row r="417" spans="1:1" x14ac:dyDescent="0.25">
      <c r="A417" s="14" t="s">
        <v>1337</v>
      </c>
    </row>
    <row r="418" spans="1:1" x14ac:dyDescent="0.25">
      <c r="A418" s="14" t="s">
        <v>1338</v>
      </c>
    </row>
    <row r="419" spans="1:1" x14ac:dyDescent="0.25">
      <c r="A419" s="14" t="s">
        <v>1339</v>
      </c>
    </row>
    <row r="420" spans="1:1" x14ac:dyDescent="0.25">
      <c r="A420" s="14" t="s">
        <v>1340</v>
      </c>
    </row>
    <row r="421" spans="1:1" x14ac:dyDescent="0.25">
      <c r="A421" s="14" t="s">
        <v>1341</v>
      </c>
    </row>
    <row r="422" spans="1:1" x14ac:dyDescent="0.25">
      <c r="A422" s="14" t="s">
        <v>1342</v>
      </c>
    </row>
    <row r="423" spans="1:1" x14ac:dyDescent="0.25">
      <c r="A423" s="14" t="s">
        <v>1343</v>
      </c>
    </row>
    <row r="424" spans="1:1" x14ac:dyDescent="0.25">
      <c r="A424" s="14" t="s">
        <v>1344</v>
      </c>
    </row>
    <row r="425" spans="1:1" x14ac:dyDescent="0.25">
      <c r="A425" s="14" t="s">
        <v>1345</v>
      </c>
    </row>
    <row r="426" spans="1:1" x14ac:dyDescent="0.25">
      <c r="A426" s="14" t="s">
        <v>1346</v>
      </c>
    </row>
    <row r="427" spans="1:1" x14ac:dyDescent="0.25">
      <c r="A427" s="14" t="s">
        <v>1347</v>
      </c>
    </row>
    <row r="428" spans="1:1" x14ac:dyDescent="0.25">
      <c r="A428" s="14" t="s">
        <v>1348</v>
      </c>
    </row>
    <row r="429" spans="1:1" x14ac:dyDescent="0.25">
      <c r="A429" s="14" t="s">
        <v>1349</v>
      </c>
    </row>
    <row r="430" spans="1:1" x14ac:dyDescent="0.25">
      <c r="A430" s="14" t="s">
        <v>1350</v>
      </c>
    </row>
    <row r="431" spans="1:1" x14ac:dyDescent="0.25">
      <c r="A431" s="14" t="s">
        <v>1351</v>
      </c>
    </row>
    <row r="432" spans="1:1" x14ac:dyDescent="0.25">
      <c r="A432" s="14" t="s">
        <v>1352</v>
      </c>
    </row>
    <row r="433" spans="1:1" x14ac:dyDescent="0.25">
      <c r="A433" s="14" t="s">
        <v>1353</v>
      </c>
    </row>
    <row r="434" spans="1:1" x14ac:dyDescent="0.25">
      <c r="A434" s="14" t="s">
        <v>1354</v>
      </c>
    </row>
    <row r="435" spans="1:1" x14ac:dyDescent="0.25">
      <c r="A435" s="14" t="s">
        <v>1355</v>
      </c>
    </row>
    <row r="436" spans="1:1" x14ac:dyDescent="0.25">
      <c r="A436" s="14" t="s">
        <v>1356</v>
      </c>
    </row>
    <row r="437" spans="1:1" x14ac:dyDescent="0.25">
      <c r="A437" s="14" t="s">
        <v>1357</v>
      </c>
    </row>
    <row r="438" spans="1:1" x14ac:dyDescent="0.25">
      <c r="A438" s="14" t="s">
        <v>1358</v>
      </c>
    </row>
    <row r="439" spans="1:1" x14ac:dyDescent="0.25">
      <c r="A439" s="14" t="s">
        <v>1359</v>
      </c>
    </row>
    <row r="440" spans="1:1" x14ac:dyDescent="0.25">
      <c r="A440" s="14" t="s">
        <v>1360</v>
      </c>
    </row>
    <row r="441" spans="1:1" x14ac:dyDescent="0.25">
      <c r="A441" s="14" t="s">
        <v>1361</v>
      </c>
    </row>
    <row r="442" spans="1:1" x14ac:dyDescent="0.25">
      <c r="A442" s="14" t="s">
        <v>1362</v>
      </c>
    </row>
    <row r="443" spans="1:1" x14ac:dyDescent="0.25">
      <c r="A443" s="14" t="s">
        <v>1363</v>
      </c>
    </row>
    <row r="444" spans="1:1" x14ac:dyDescent="0.25">
      <c r="A444" s="14" t="s">
        <v>1364</v>
      </c>
    </row>
    <row r="445" spans="1:1" x14ac:dyDescent="0.25">
      <c r="A445" s="14" t="s">
        <v>1365</v>
      </c>
    </row>
    <row r="446" spans="1:1" x14ac:dyDescent="0.25">
      <c r="A446" s="14" t="s">
        <v>1366</v>
      </c>
    </row>
    <row r="447" spans="1:1" x14ac:dyDescent="0.25">
      <c r="A447" s="14" t="s">
        <v>1367</v>
      </c>
    </row>
    <row r="448" spans="1:1" x14ac:dyDescent="0.25">
      <c r="A448" s="14" t="s">
        <v>1368</v>
      </c>
    </row>
    <row r="449" spans="1:1" x14ac:dyDescent="0.25">
      <c r="A449" s="14" t="s">
        <v>1369</v>
      </c>
    </row>
    <row r="450" spans="1:1" x14ac:dyDescent="0.25">
      <c r="A450" s="14" t="s">
        <v>1370</v>
      </c>
    </row>
    <row r="451" spans="1:1" x14ac:dyDescent="0.25">
      <c r="A451" s="14" t="s">
        <v>1371</v>
      </c>
    </row>
    <row r="452" spans="1:1" x14ac:dyDescent="0.25">
      <c r="A452" s="14" t="s">
        <v>1372</v>
      </c>
    </row>
    <row r="453" spans="1:1" x14ac:dyDescent="0.25">
      <c r="A453" s="14" t="s">
        <v>1373</v>
      </c>
    </row>
    <row r="454" spans="1:1" x14ac:dyDescent="0.25">
      <c r="A454" s="14" t="s">
        <v>1374</v>
      </c>
    </row>
    <row r="455" spans="1:1" x14ac:dyDescent="0.25">
      <c r="A455" s="14" t="s">
        <v>1375</v>
      </c>
    </row>
    <row r="456" spans="1:1" x14ac:dyDescent="0.25">
      <c r="A456" s="14" t="s">
        <v>1376</v>
      </c>
    </row>
    <row r="457" spans="1:1" x14ac:dyDescent="0.25">
      <c r="A457" s="14" t="s">
        <v>1377</v>
      </c>
    </row>
    <row r="458" spans="1:1" x14ac:dyDescent="0.25">
      <c r="A458" s="14" t="s">
        <v>1378</v>
      </c>
    </row>
    <row r="459" spans="1:1" x14ac:dyDescent="0.25">
      <c r="A459" s="14" t="s">
        <v>1379</v>
      </c>
    </row>
    <row r="460" spans="1:1" x14ac:dyDescent="0.25">
      <c r="A460" s="14" t="s">
        <v>1380</v>
      </c>
    </row>
    <row r="461" spans="1:1" x14ac:dyDescent="0.25">
      <c r="A461" s="14" t="s">
        <v>1381</v>
      </c>
    </row>
    <row r="462" spans="1:1" x14ac:dyDescent="0.25">
      <c r="A462" s="14" t="s">
        <v>1382</v>
      </c>
    </row>
    <row r="463" spans="1:1" x14ac:dyDescent="0.25">
      <c r="A463" s="14" t="s">
        <v>1383</v>
      </c>
    </row>
    <row r="464" spans="1:1" x14ac:dyDescent="0.25">
      <c r="A464" s="14" t="s">
        <v>1384</v>
      </c>
    </row>
    <row r="465" spans="1:1" x14ac:dyDescent="0.25">
      <c r="A465" s="14" t="s">
        <v>1385</v>
      </c>
    </row>
    <row r="466" spans="1:1" x14ac:dyDescent="0.25">
      <c r="A466" s="14" t="s">
        <v>1386</v>
      </c>
    </row>
    <row r="467" spans="1:1" x14ac:dyDescent="0.25">
      <c r="A467" s="14" t="s">
        <v>1387</v>
      </c>
    </row>
    <row r="468" spans="1:1" x14ac:dyDescent="0.25">
      <c r="A468" s="14" t="s">
        <v>1388</v>
      </c>
    </row>
    <row r="469" spans="1:1" x14ac:dyDescent="0.25">
      <c r="A469" s="14" t="s">
        <v>1389</v>
      </c>
    </row>
    <row r="470" spans="1:1" x14ac:dyDescent="0.25">
      <c r="A470" s="14" t="s">
        <v>1390</v>
      </c>
    </row>
    <row r="471" spans="1:1" x14ac:dyDescent="0.25">
      <c r="A471" s="14" t="s">
        <v>1391</v>
      </c>
    </row>
    <row r="472" spans="1:1" x14ac:dyDescent="0.25">
      <c r="A472" s="14" t="s">
        <v>1392</v>
      </c>
    </row>
    <row r="473" spans="1:1" x14ac:dyDescent="0.25">
      <c r="A473" s="14" t="s">
        <v>1393</v>
      </c>
    </row>
    <row r="474" spans="1:1" x14ac:dyDescent="0.25">
      <c r="A474" s="14" t="s">
        <v>1394</v>
      </c>
    </row>
    <row r="475" spans="1:1" x14ac:dyDescent="0.25">
      <c r="A475" s="14" t="s">
        <v>1395</v>
      </c>
    </row>
    <row r="476" spans="1:1" x14ac:dyDescent="0.25">
      <c r="A476" s="14" t="s">
        <v>1396</v>
      </c>
    </row>
    <row r="477" spans="1:1" x14ac:dyDescent="0.25">
      <c r="A477" s="14" t="s">
        <v>1397</v>
      </c>
    </row>
    <row r="478" spans="1:1" x14ac:dyDescent="0.25">
      <c r="A478" s="14" t="s">
        <v>1398</v>
      </c>
    </row>
    <row r="479" spans="1:1" x14ac:dyDescent="0.25">
      <c r="A479" s="14" t="s">
        <v>1399</v>
      </c>
    </row>
    <row r="480" spans="1:1" x14ac:dyDescent="0.25">
      <c r="A480" s="14" t="s">
        <v>1400</v>
      </c>
    </row>
    <row r="481" spans="1:1" x14ac:dyDescent="0.25">
      <c r="A481" s="14" t="s">
        <v>1401</v>
      </c>
    </row>
    <row r="482" spans="1:1" x14ac:dyDescent="0.25">
      <c r="A482" s="14" t="s">
        <v>1402</v>
      </c>
    </row>
    <row r="483" spans="1:1" x14ac:dyDescent="0.25">
      <c r="A483" s="14" t="s">
        <v>1403</v>
      </c>
    </row>
    <row r="484" spans="1:1" x14ac:dyDescent="0.25">
      <c r="A484" s="14" t="s">
        <v>1404</v>
      </c>
    </row>
    <row r="485" spans="1:1" x14ac:dyDescent="0.25">
      <c r="A485" s="14" t="s">
        <v>1405</v>
      </c>
    </row>
    <row r="486" spans="1:1" x14ac:dyDescent="0.25">
      <c r="A486" s="14" t="s">
        <v>1406</v>
      </c>
    </row>
    <row r="487" spans="1:1" x14ac:dyDescent="0.25">
      <c r="A487" s="14" t="s">
        <v>1407</v>
      </c>
    </row>
    <row r="488" spans="1:1" x14ac:dyDescent="0.25">
      <c r="A488" s="14" t="s">
        <v>1408</v>
      </c>
    </row>
    <row r="489" spans="1:1" x14ac:dyDescent="0.25">
      <c r="A489" s="14" t="s">
        <v>1409</v>
      </c>
    </row>
    <row r="490" spans="1:1" x14ac:dyDescent="0.25">
      <c r="A490" s="14" t="s">
        <v>1410</v>
      </c>
    </row>
    <row r="491" spans="1:1" x14ac:dyDescent="0.25">
      <c r="A491" s="14" t="s">
        <v>1411</v>
      </c>
    </row>
    <row r="492" spans="1:1" x14ac:dyDescent="0.25">
      <c r="A492" s="14" t="s">
        <v>1412</v>
      </c>
    </row>
    <row r="493" spans="1:1" x14ac:dyDescent="0.25">
      <c r="A493" s="14" t="s">
        <v>1413</v>
      </c>
    </row>
    <row r="494" spans="1:1" x14ac:dyDescent="0.25">
      <c r="A494" s="14" t="s">
        <v>1414</v>
      </c>
    </row>
    <row r="495" spans="1:1" x14ac:dyDescent="0.25">
      <c r="A495" s="14" t="s">
        <v>1415</v>
      </c>
    </row>
    <row r="496" spans="1:1" x14ac:dyDescent="0.25">
      <c r="A496" s="14" t="s">
        <v>1416</v>
      </c>
    </row>
    <row r="497" spans="1:1" x14ac:dyDescent="0.25">
      <c r="A497" s="14" t="s">
        <v>1417</v>
      </c>
    </row>
    <row r="498" spans="1:1" x14ac:dyDescent="0.25">
      <c r="A498" s="14" t="s">
        <v>1418</v>
      </c>
    </row>
    <row r="499" spans="1:1" x14ac:dyDescent="0.25">
      <c r="A499" s="14" t="s">
        <v>1419</v>
      </c>
    </row>
    <row r="500" spans="1:1" x14ac:dyDescent="0.25">
      <c r="A500" s="14" t="s">
        <v>1420</v>
      </c>
    </row>
    <row r="501" spans="1:1" x14ac:dyDescent="0.25">
      <c r="A501" s="14" t="s">
        <v>1421</v>
      </c>
    </row>
    <row r="502" spans="1:1" x14ac:dyDescent="0.25">
      <c r="A502" s="14" t="s">
        <v>1422</v>
      </c>
    </row>
    <row r="503" spans="1:1" x14ac:dyDescent="0.25">
      <c r="A503" s="14" t="s">
        <v>1423</v>
      </c>
    </row>
    <row r="504" spans="1:1" x14ac:dyDescent="0.25">
      <c r="A504" s="14" t="s">
        <v>1424</v>
      </c>
    </row>
    <row r="505" spans="1:1" x14ac:dyDescent="0.25">
      <c r="A505" s="14" t="s">
        <v>1425</v>
      </c>
    </row>
    <row r="506" spans="1:1" x14ac:dyDescent="0.25">
      <c r="A506" s="14" t="s">
        <v>1426</v>
      </c>
    </row>
    <row r="507" spans="1:1" x14ac:dyDescent="0.25">
      <c r="A507" s="14" t="s">
        <v>1427</v>
      </c>
    </row>
    <row r="508" spans="1:1" x14ac:dyDescent="0.25">
      <c r="A508" s="14" t="s">
        <v>1428</v>
      </c>
    </row>
    <row r="509" spans="1:1" x14ac:dyDescent="0.25">
      <c r="A509" s="14" t="s">
        <v>1429</v>
      </c>
    </row>
    <row r="510" spans="1:1" x14ac:dyDescent="0.25">
      <c r="A510" s="14" t="s">
        <v>1430</v>
      </c>
    </row>
    <row r="511" spans="1:1" x14ac:dyDescent="0.25">
      <c r="A511" s="14" t="s">
        <v>1431</v>
      </c>
    </row>
    <row r="512" spans="1:1" x14ac:dyDescent="0.25">
      <c r="A512" s="14" t="s">
        <v>1432</v>
      </c>
    </row>
    <row r="513" spans="1:1" x14ac:dyDescent="0.25">
      <c r="A513" s="14" t="s">
        <v>1433</v>
      </c>
    </row>
    <row r="514" spans="1:1" x14ac:dyDescent="0.25">
      <c r="A514" s="14" t="s">
        <v>1434</v>
      </c>
    </row>
    <row r="515" spans="1:1" x14ac:dyDescent="0.25">
      <c r="A515" s="14" t="s">
        <v>1435</v>
      </c>
    </row>
    <row r="516" spans="1:1" x14ac:dyDescent="0.25">
      <c r="A516" s="14" t="s">
        <v>1436</v>
      </c>
    </row>
    <row r="517" spans="1:1" x14ac:dyDescent="0.25">
      <c r="A517" s="14" t="s">
        <v>1437</v>
      </c>
    </row>
    <row r="518" spans="1:1" x14ac:dyDescent="0.25">
      <c r="A518" s="14" t="s">
        <v>1438</v>
      </c>
    </row>
    <row r="519" spans="1:1" x14ac:dyDescent="0.25">
      <c r="A519" s="14" t="s">
        <v>1439</v>
      </c>
    </row>
    <row r="520" spans="1:1" x14ac:dyDescent="0.25">
      <c r="A520" s="14" t="s">
        <v>1440</v>
      </c>
    </row>
    <row r="521" spans="1:1" x14ac:dyDescent="0.25">
      <c r="A521" s="14" t="s">
        <v>1441</v>
      </c>
    </row>
    <row r="522" spans="1:1" x14ac:dyDescent="0.25">
      <c r="A522" s="14" t="s">
        <v>1442</v>
      </c>
    </row>
    <row r="523" spans="1:1" x14ac:dyDescent="0.25">
      <c r="A523" s="14" t="s">
        <v>1443</v>
      </c>
    </row>
    <row r="524" spans="1:1" x14ac:dyDescent="0.25">
      <c r="A524" s="14" t="s">
        <v>1444</v>
      </c>
    </row>
    <row r="525" spans="1:1" x14ac:dyDescent="0.25">
      <c r="A525" s="14" t="s">
        <v>1445</v>
      </c>
    </row>
    <row r="526" spans="1:1" x14ac:dyDescent="0.25">
      <c r="A526" s="14" t="s">
        <v>1446</v>
      </c>
    </row>
    <row r="527" spans="1:1" x14ac:dyDescent="0.25">
      <c r="A527" s="14" t="s">
        <v>1447</v>
      </c>
    </row>
    <row r="528" spans="1:1" x14ac:dyDescent="0.25">
      <c r="A528" s="14" t="s">
        <v>1448</v>
      </c>
    </row>
    <row r="529" spans="1:1" x14ac:dyDescent="0.25">
      <c r="A529" s="14" t="s">
        <v>1449</v>
      </c>
    </row>
    <row r="530" spans="1:1" x14ac:dyDescent="0.25">
      <c r="A530" s="14" t="s">
        <v>1450</v>
      </c>
    </row>
    <row r="531" spans="1:1" x14ac:dyDescent="0.25">
      <c r="A531" s="14" t="s">
        <v>1451</v>
      </c>
    </row>
    <row r="532" spans="1:1" x14ac:dyDescent="0.25">
      <c r="A532" s="14" t="s">
        <v>1452</v>
      </c>
    </row>
    <row r="533" spans="1:1" x14ac:dyDescent="0.25">
      <c r="A533" s="14" t="s">
        <v>1453</v>
      </c>
    </row>
    <row r="534" spans="1:1" x14ac:dyDescent="0.25">
      <c r="A534" s="14" t="s">
        <v>1454</v>
      </c>
    </row>
    <row r="535" spans="1:1" x14ac:dyDescent="0.25">
      <c r="A535" s="14" t="s">
        <v>1455</v>
      </c>
    </row>
  </sheetData>
  <mergeCells count="1">
    <mergeCell ref="A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workbookViewId="0">
      <selection activeCell="B36" sqref="B36"/>
    </sheetView>
  </sheetViews>
  <sheetFormatPr defaultColWidth="9.140625" defaultRowHeight="15" x14ac:dyDescent="0.25"/>
  <cols>
    <col min="1" max="1" width="54.140625" style="18" customWidth="1"/>
    <col min="2" max="2" width="38" style="18" customWidth="1"/>
    <col min="3" max="16384" width="9.140625" style="16"/>
  </cols>
  <sheetData>
    <row r="1" spans="1:3" x14ac:dyDescent="0.25">
      <c r="A1" s="219" t="s">
        <v>682</v>
      </c>
      <c r="B1" s="219"/>
      <c r="C1" s="17"/>
    </row>
    <row r="2" spans="1:3" ht="15.75" x14ac:dyDescent="0.25">
      <c r="A2" s="8" t="s">
        <v>680</v>
      </c>
      <c r="B2" s="8" t="s">
        <v>681</v>
      </c>
    </row>
    <row r="3" spans="1:3" s="21" customFormat="1" x14ac:dyDescent="0.25">
      <c r="A3" s="19" t="s">
        <v>849</v>
      </c>
      <c r="B3" s="20" t="s">
        <v>849</v>
      </c>
    </row>
    <row r="4" spans="1:3" s="21" customFormat="1" x14ac:dyDescent="0.25">
      <c r="A4" s="19" t="s">
        <v>850</v>
      </c>
      <c r="B4" s="20" t="s">
        <v>850</v>
      </c>
    </row>
    <row r="5" spans="1:3" s="21" customFormat="1" x14ac:dyDescent="0.25">
      <c r="A5" s="19" t="s">
        <v>851</v>
      </c>
      <c r="B5" s="20" t="s">
        <v>851</v>
      </c>
    </row>
    <row r="6" spans="1:3" s="21" customFormat="1" x14ac:dyDescent="0.25">
      <c r="A6" s="19" t="s">
        <v>852</v>
      </c>
      <c r="B6" s="20" t="s">
        <v>853</v>
      </c>
    </row>
    <row r="7" spans="1:3" s="21" customFormat="1" x14ac:dyDescent="0.25">
      <c r="A7" s="19" t="s">
        <v>854</v>
      </c>
      <c r="B7" s="20" t="s">
        <v>855</v>
      </c>
    </row>
    <row r="8" spans="1:3" s="21" customFormat="1" x14ac:dyDescent="0.25">
      <c r="A8" s="19" t="s">
        <v>856</v>
      </c>
      <c r="B8" s="20" t="s">
        <v>857</v>
      </c>
    </row>
    <row r="9" spans="1:3" s="21" customFormat="1" x14ac:dyDescent="0.25">
      <c r="A9" s="19" t="s">
        <v>858</v>
      </c>
      <c r="B9" s="20" t="s">
        <v>859</v>
      </c>
    </row>
    <row r="10" spans="1:3" s="21" customFormat="1" x14ac:dyDescent="0.25">
      <c r="A10" s="19" t="s">
        <v>860</v>
      </c>
      <c r="B10" s="20" t="s">
        <v>861</v>
      </c>
    </row>
    <row r="11" spans="1:3" s="21" customFormat="1" x14ac:dyDescent="0.25">
      <c r="A11" s="19" t="s">
        <v>862</v>
      </c>
      <c r="B11" s="20" t="s">
        <v>863</v>
      </c>
    </row>
    <row r="12" spans="1:3" s="21" customFormat="1" x14ac:dyDescent="0.25">
      <c r="A12" s="19" t="s">
        <v>864</v>
      </c>
      <c r="B12" s="20" t="s">
        <v>865</v>
      </c>
    </row>
    <row r="13" spans="1:3" s="21" customFormat="1" x14ac:dyDescent="0.25">
      <c r="A13" s="19" t="s">
        <v>866</v>
      </c>
      <c r="B13" s="20" t="s">
        <v>867</v>
      </c>
    </row>
    <row r="14" spans="1:3" s="21" customFormat="1" x14ac:dyDescent="0.25">
      <c r="A14" s="19" t="s">
        <v>868</v>
      </c>
      <c r="B14" s="20" t="s">
        <v>869</v>
      </c>
    </row>
    <row r="15" spans="1:3" s="21" customFormat="1" x14ac:dyDescent="0.25">
      <c r="A15" s="19" t="s">
        <v>870</v>
      </c>
      <c r="B15" s="20" t="s">
        <v>871</v>
      </c>
    </row>
    <row r="16" spans="1:3" s="21" customFormat="1" x14ac:dyDescent="0.25">
      <c r="A16" s="19" t="s">
        <v>872</v>
      </c>
      <c r="B16" s="20" t="s">
        <v>873</v>
      </c>
    </row>
    <row r="17" spans="1:2" s="21" customFormat="1" x14ac:dyDescent="0.25">
      <c r="A17" s="19" t="s">
        <v>874</v>
      </c>
      <c r="B17" s="20" t="s">
        <v>874</v>
      </c>
    </row>
    <row r="18" spans="1:2" s="21" customFormat="1" x14ac:dyDescent="0.25">
      <c r="A18" s="19" t="s">
        <v>875</v>
      </c>
      <c r="B18" s="20" t="s">
        <v>875</v>
      </c>
    </row>
    <row r="19" spans="1:2" s="21" customFormat="1" x14ac:dyDescent="0.25">
      <c r="A19" s="19" t="s">
        <v>876</v>
      </c>
      <c r="B19" s="20" t="s">
        <v>876</v>
      </c>
    </row>
    <row r="20" spans="1:2" s="21" customFormat="1" x14ac:dyDescent="0.25">
      <c r="A20" s="19" t="s">
        <v>877</v>
      </c>
      <c r="B20" s="20" t="s">
        <v>877</v>
      </c>
    </row>
    <row r="21" spans="1:2" s="21" customFormat="1" x14ac:dyDescent="0.25">
      <c r="A21" s="19" t="s">
        <v>878</v>
      </c>
      <c r="B21" s="20" t="s">
        <v>879</v>
      </c>
    </row>
    <row r="22" spans="1:2" s="21" customFormat="1" x14ac:dyDescent="0.25">
      <c r="A22" s="19" t="s">
        <v>880</v>
      </c>
      <c r="B22" s="20" t="s">
        <v>881</v>
      </c>
    </row>
    <row r="23" spans="1:2" s="21" customFormat="1" x14ac:dyDescent="0.25">
      <c r="A23" s="19" t="s">
        <v>882</v>
      </c>
      <c r="B23" s="20" t="s">
        <v>882</v>
      </c>
    </row>
    <row r="24" spans="1:2" s="21" customFormat="1" x14ac:dyDescent="0.25">
      <c r="A24" s="19" t="s">
        <v>883</v>
      </c>
      <c r="B24" s="20" t="s">
        <v>883</v>
      </c>
    </row>
    <row r="25" spans="1:2" s="21" customFormat="1" x14ac:dyDescent="0.25">
      <c r="A25" s="19" t="s">
        <v>884</v>
      </c>
      <c r="B25" s="20" t="s">
        <v>885</v>
      </c>
    </row>
    <row r="26" spans="1:2" s="21" customFormat="1" x14ac:dyDescent="0.25">
      <c r="A26" s="19" t="s">
        <v>886</v>
      </c>
      <c r="B26" s="20" t="s">
        <v>886</v>
      </c>
    </row>
    <row r="27" spans="1:2" s="21" customFormat="1" x14ac:dyDescent="0.25">
      <c r="A27" s="19" t="s">
        <v>887</v>
      </c>
      <c r="B27" s="20" t="s">
        <v>888</v>
      </c>
    </row>
    <row r="28" spans="1:2" s="21" customFormat="1" x14ac:dyDescent="0.25">
      <c r="A28" s="19" t="s">
        <v>889</v>
      </c>
      <c r="B28" s="20" t="s">
        <v>890</v>
      </c>
    </row>
    <row r="29" spans="1:2" s="21" customFormat="1" x14ac:dyDescent="0.25">
      <c r="A29" s="19" t="s">
        <v>891</v>
      </c>
      <c r="B29" s="20" t="s">
        <v>892</v>
      </c>
    </row>
    <row r="30" spans="1:2" s="21" customFormat="1" x14ac:dyDescent="0.25">
      <c r="A30" s="19" t="s">
        <v>893</v>
      </c>
      <c r="B30" s="20" t="s">
        <v>894</v>
      </c>
    </row>
    <row r="31" spans="1:2" s="21" customFormat="1" x14ac:dyDescent="0.25">
      <c r="A31" s="19" t="s">
        <v>895</v>
      </c>
      <c r="B31" s="20" t="s">
        <v>896</v>
      </c>
    </row>
    <row r="32" spans="1:2" s="21" customFormat="1" x14ac:dyDescent="0.25">
      <c r="A32" s="19" t="s">
        <v>897</v>
      </c>
      <c r="B32" s="20" t="s">
        <v>897</v>
      </c>
    </row>
    <row r="33" spans="1:2" s="21" customFormat="1" x14ac:dyDescent="0.25">
      <c r="A33" s="19" t="s">
        <v>898</v>
      </c>
      <c r="B33" s="20" t="s">
        <v>899</v>
      </c>
    </row>
    <row r="34" spans="1:2" s="21" customFormat="1" x14ac:dyDescent="0.25">
      <c r="A34" s="19" t="s">
        <v>900</v>
      </c>
      <c r="B34" s="20" t="s">
        <v>901</v>
      </c>
    </row>
    <row r="35" spans="1:2" s="21" customFormat="1" x14ac:dyDescent="0.25">
      <c r="A35" s="19" t="s">
        <v>902</v>
      </c>
      <c r="B35" s="20" t="s">
        <v>903</v>
      </c>
    </row>
    <row r="36" spans="1:2" s="21" customFormat="1" x14ac:dyDescent="0.25">
      <c r="A36" s="19" t="s">
        <v>904</v>
      </c>
      <c r="B36" s="20" t="s">
        <v>905</v>
      </c>
    </row>
    <row r="37" spans="1:2" s="21" customFormat="1" x14ac:dyDescent="0.25">
      <c r="A37" s="19" t="s">
        <v>906</v>
      </c>
      <c r="B37" s="20" t="s">
        <v>907</v>
      </c>
    </row>
    <row r="38" spans="1:2" s="21" customFormat="1" x14ac:dyDescent="0.25">
      <c r="A38" s="19" t="s">
        <v>908</v>
      </c>
      <c r="B38" s="20" t="s">
        <v>909</v>
      </c>
    </row>
    <row r="39" spans="1:2" s="21" customFormat="1" x14ac:dyDescent="0.25">
      <c r="A39" s="19" t="s">
        <v>910</v>
      </c>
      <c r="B39" s="20" t="s">
        <v>911</v>
      </c>
    </row>
    <row r="40" spans="1:2" s="21" customFormat="1" x14ac:dyDescent="0.25">
      <c r="A40" s="19" t="s">
        <v>912</v>
      </c>
      <c r="B40" s="20" t="s">
        <v>913</v>
      </c>
    </row>
    <row r="41" spans="1:2" s="21" customFormat="1" x14ac:dyDescent="0.25">
      <c r="A41" s="19" t="s">
        <v>914</v>
      </c>
      <c r="B41" s="20" t="s">
        <v>915</v>
      </c>
    </row>
    <row r="42" spans="1:2" s="21" customFormat="1" x14ac:dyDescent="0.25">
      <c r="A42" s="19" t="s">
        <v>916</v>
      </c>
      <c r="B42" s="20" t="s">
        <v>917</v>
      </c>
    </row>
    <row r="43" spans="1:2" s="21" customFormat="1" x14ac:dyDescent="0.25">
      <c r="A43" s="19" t="s">
        <v>918</v>
      </c>
      <c r="B43" s="20" t="s">
        <v>919</v>
      </c>
    </row>
    <row r="44" spans="1:2" s="21" customFormat="1" x14ac:dyDescent="0.25">
      <c r="A44" s="19" t="s">
        <v>920</v>
      </c>
      <c r="B44" s="20" t="s">
        <v>921</v>
      </c>
    </row>
    <row r="45" spans="1:2" s="21" customFormat="1" x14ac:dyDescent="0.25">
      <c r="A45" s="19" t="s">
        <v>922</v>
      </c>
      <c r="B45" s="20" t="s">
        <v>922</v>
      </c>
    </row>
    <row r="46" spans="1:2" s="21" customFormat="1" x14ac:dyDescent="0.25">
      <c r="A46" s="20"/>
      <c r="B46" s="20"/>
    </row>
    <row r="47" spans="1:2" s="21" customFormat="1" x14ac:dyDescent="0.25">
      <c r="A47" s="20"/>
      <c r="B47" s="20"/>
    </row>
    <row r="48" spans="1:2" s="21" customFormat="1" x14ac:dyDescent="0.25">
      <c r="A48" s="20"/>
      <c r="B48" s="20"/>
    </row>
    <row r="49" spans="1:2" s="21" customFormat="1" x14ac:dyDescent="0.25">
      <c r="A49" s="20"/>
      <c r="B49" s="20"/>
    </row>
    <row r="50" spans="1:2" s="21" customFormat="1" x14ac:dyDescent="0.25">
      <c r="A50" s="20"/>
      <c r="B50" s="20"/>
    </row>
    <row r="51" spans="1:2" s="21" customFormat="1" x14ac:dyDescent="0.25">
      <c r="A51" s="20"/>
      <c r="B51" s="20"/>
    </row>
    <row r="52" spans="1:2" s="21" customFormat="1" x14ac:dyDescent="0.25">
      <c r="A52" s="20"/>
      <c r="B52" s="20"/>
    </row>
    <row r="53" spans="1:2" s="21" customFormat="1" x14ac:dyDescent="0.25">
      <c r="A53" s="20"/>
      <c r="B53" s="20"/>
    </row>
    <row r="54" spans="1:2" s="21" customFormat="1" x14ac:dyDescent="0.25">
      <c r="A54" s="20"/>
      <c r="B54" s="20"/>
    </row>
    <row r="55" spans="1:2" s="21" customFormat="1" x14ac:dyDescent="0.25">
      <c r="A55" s="20"/>
      <c r="B55" s="20"/>
    </row>
    <row r="56" spans="1:2" s="21" customFormat="1" x14ac:dyDescent="0.25">
      <c r="A56" s="20"/>
      <c r="B56" s="20"/>
    </row>
    <row r="57" spans="1:2" s="21" customFormat="1" x14ac:dyDescent="0.25">
      <c r="A57" s="20"/>
      <c r="B57" s="20"/>
    </row>
    <row r="58" spans="1:2" s="21" customFormat="1" x14ac:dyDescent="0.25">
      <c r="A58" s="20"/>
      <c r="B58" s="20"/>
    </row>
    <row r="59" spans="1:2" s="21" customFormat="1" x14ac:dyDescent="0.25">
      <c r="A59" s="20"/>
      <c r="B59" s="20"/>
    </row>
    <row r="60" spans="1:2" s="21" customFormat="1" x14ac:dyDescent="0.25">
      <c r="A60" s="20"/>
      <c r="B60" s="20"/>
    </row>
    <row r="61" spans="1:2" s="21" customFormat="1" x14ac:dyDescent="0.25">
      <c r="A61" s="20"/>
      <c r="B61" s="20"/>
    </row>
    <row r="62" spans="1:2" s="21" customFormat="1" x14ac:dyDescent="0.25">
      <c r="A62" s="20"/>
      <c r="B62" s="20"/>
    </row>
    <row r="63" spans="1:2" s="21" customFormat="1" x14ac:dyDescent="0.25">
      <c r="A63" s="20"/>
      <c r="B63" s="20"/>
    </row>
    <row r="64" spans="1:2" s="21" customFormat="1" x14ac:dyDescent="0.25">
      <c r="A64" s="20"/>
      <c r="B64" s="20"/>
    </row>
    <row r="65" spans="1:2" s="21" customFormat="1" x14ac:dyDescent="0.25">
      <c r="A65" s="20"/>
      <c r="B65" s="20"/>
    </row>
    <row r="66" spans="1:2" s="21" customFormat="1" x14ac:dyDescent="0.25">
      <c r="A66" s="20"/>
      <c r="B66" s="20"/>
    </row>
    <row r="67" spans="1:2" s="21" customFormat="1" x14ac:dyDescent="0.25">
      <c r="A67" s="20"/>
      <c r="B67" s="20"/>
    </row>
    <row r="68" spans="1:2" s="21" customFormat="1" x14ac:dyDescent="0.25">
      <c r="A68" s="20"/>
      <c r="B68" s="20"/>
    </row>
    <row r="69" spans="1:2" s="21" customFormat="1" x14ac:dyDescent="0.25">
      <c r="A69" s="20"/>
      <c r="B69" s="20"/>
    </row>
    <row r="70" spans="1:2" s="21" customFormat="1" x14ac:dyDescent="0.25">
      <c r="A70" s="20"/>
      <c r="B70" s="20"/>
    </row>
    <row r="71" spans="1:2" s="21" customFormat="1" x14ac:dyDescent="0.25">
      <c r="A71" s="20"/>
      <c r="B71" s="20"/>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13" sqref="B13"/>
    </sheetView>
  </sheetViews>
  <sheetFormatPr defaultRowHeight="15" x14ac:dyDescent="0.25"/>
  <cols>
    <col min="1" max="1" width="11.5703125" customWidth="1"/>
    <col min="2" max="2" width="99.5703125" customWidth="1"/>
  </cols>
  <sheetData>
    <row r="1" spans="1:2" s="7" customFormat="1" x14ac:dyDescent="0.25">
      <c r="A1" s="220" t="s">
        <v>695</v>
      </c>
      <c r="B1" s="220"/>
    </row>
    <row r="2" spans="1:2" s="7" customFormat="1" x14ac:dyDescent="0.25"/>
    <row r="3" spans="1:2" x14ac:dyDescent="0.25">
      <c r="A3" s="9" t="s">
        <v>15</v>
      </c>
      <c r="B3" s="9" t="s">
        <v>4</v>
      </c>
    </row>
    <row r="4" spans="1:2" x14ac:dyDescent="0.25">
      <c r="A4" s="5" t="s">
        <v>825</v>
      </c>
      <c r="B4" s="5" t="s">
        <v>687</v>
      </c>
    </row>
    <row r="5" spans="1:2" x14ac:dyDescent="0.25">
      <c r="A5" s="5" t="s">
        <v>826</v>
      </c>
      <c r="B5" s="5" t="s">
        <v>688</v>
      </c>
    </row>
    <row r="6" spans="1:2" x14ac:dyDescent="0.25">
      <c r="A6" s="5" t="s">
        <v>827</v>
      </c>
      <c r="B6" s="5" t="s">
        <v>689</v>
      </c>
    </row>
    <row r="7" spans="1:2" x14ac:dyDescent="0.25">
      <c r="A7" s="5" t="s">
        <v>828</v>
      </c>
      <c r="B7" s="5" t="s">
        <v>690</v>
      </c>
    </row>
    <row r="8" spans="1:2" s="7" customFormat="1" x14ac:dyDescent="0.25">
      <c r="A8" s="5" t="s">
        <v>829</v>
      </c>
      <c r="B8" s="5" t="s">
        <v>691</v>
      </c>
    </row>
    <row r="9" spans="1:2" s="7" customFormat="1" x14ac:dyDescent="0.25">
      <c r="A9" s="5" t="s">
        <v>830</v>
      </c>
      <c r="B9" s="5" t="s">
        <v>692</v>
      </c>
    </row>
    <row r="10" spans="1:2" s="7" customFormat="1" x14ac:dyDescent="0.25">
      <c r="A10" s="5" t="s">
        <v>831</v>
      </c>
      <c r="B10" s="5" t="s">
        <v>693</v>
      </c>
    </row>
    <row r="11" spans="1:2" x14ac:dyDescent="0.25">
      <c r="A11" s="5" t="s">
        <v>832</v>
      </c>
      <c r="B11" s="5" t="s">
        <v>694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F37" sqref="F37"/>
    </sheetView>
  </sheetViews>
  <sheetFormatPr defaultRowHeight="15" x14ac:dyDescent="0.25"/>
  <cols>
    <col min="1" max="1" width="13.7109375" customWidth="1"/>
    <col min="2" max="2" width="57.140625" customWidth="1"/>
  </cols>
  <sheetData>
    <row r="1" spans="1:2" x14ac:dyDescent="0.25">
      <c r="A1" s="220" t="s">
        <v>699</v>
      </c>
      <c r="B1" s="220"/>
    </row>
    <row r="2" spans="1:2" x14ac:dyDescent="0.25">
      <c r="A2" s="7"/>
      <c r="B2" s="7"/>
    </row>
    <row r="3" spans="1:2" x14ac:dyDescent="0.25">
      <c r="A3" s="5" t="s">
        <v>833</v>
      </c>
      <c r="B3" s="5" t="s">
        <v>696</v>
      </c>
    </row>
    <row r="4" spans="1:2" x14ac:dyDescent="0.25">
      <c r="A4" s="5" t="s">
        <v>834</v>
      </c>
      <c r="B4" s="5" t="s">
        <v>697</v>
      </c>
    </row>
    <row r="5" spans="1:2" x14ac:dyDescent="0.25">
      <c r="A5" s="5" t="s">
        <v>835</v>
      </c>
      <c r="B5" s="5" t="s">
        <v>698</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topLeftCell="A3" workbookViewId="0">
      <selection activeCell="A21" sqref="A21"/>
    </sheetView>
  </sheetViews>
  <sheetFormatPr defaultRowHeight="15" x14ac:dyDescent="0.25"/>
  <cols>
    <col min="1" max="1" width="30.42578125" style="7" customWidth="1"/>
    <col min="2" max="2" width="75.7109375" style="7" customWidth="1"/>
  </cols>
  <sheetData>
    <row r="1" spans="1:2" x14ac:dyDescent="0.25">
      <c r="A1" s="221" t="s">
        <v>724</v>
      </c>
      <c r="B1" s="221"/>
    </row>
    <row r="2" spans="1:2" x14ac:dyDescent="0.25">
      <c r="A2" s="10" t="s">
        <v>725</v>
      </c>
      <c r="B2" s="10" t="s">
        <v>4</v>
      </c>
    </row>
    <row r="3" spans="1:2" x14ac:dyDescent="0.25">
      <c r="A3" s="11" t="s">
        <v>726</v>
      </c>
      <c r="B3" s="12" t="s">
        <v>727</v>
      </c>
    </row>
    <row r="4" spans="1:2" x14ac:dyDescent="0.25">
      <c r="A4" s="11" t="s">
        <v>728</v>
      </c>
      <c r="B4" s="12" t="s">
        <v>729</v>
      </c>
    </row>
    <row r="5" spans="1:2" x14ac:dyDescent="0.25">
      <c r="A5" s="11" t="s">
        <v>730</v>
      </c>
      <c r="B5" s="12" t="s">
        <v>731</v>
      </c>
    </row>
    <row r="6" spans="1:2" ht="30" x14ac:dyDescent="0.25">
      <c r="A6" s="11" t="s">
        <v>732</v>
      </c>
      <c r="B6" s="12" t="s">
        <v>733</v>
      </c>
    </row>
    <row r="7" spans="1:2" x14ac:dyDescent="0.25">
      <c r="A7" s="11" t="s">
        <v>734</v>
      </c>
      <c r="B7" s="12" t="s">
        <v>735</v>
      </c>
    </row>
    <row r="8" spans="1:2" x14ac:dyDescent="0.25">
      <c r="A8" s="11" t="s">
        <v>736</v>
      </c>
      <c r="B8" s="12" t="s">
        <v>737</v>
      </c>
    </row>
    <row r="9" spans="1:2" x14ac:dyDescent="0.25">
      <c r="A9" s="11" t="s">
        <v>738</v>
      </c>
      <c r="B9" s="12" t="s">
        <v>739</v>
      </c>
    </row>
    <row r="10" spans="1:2" x14ac:dyDescent="0.25">
      <c r="A10" s="11" t="s">
        <v>740</v>
      </c>
      <c r="B10" s="12" t="s">
        <v>741</v>
      </c>
    </row>
    <row r="11" spans="1:2" x14ac:dyDescent="0.25">
      <c r="A11" s="11" t="s">
        <v>742</v>
      </c>
      <c r="B11" s="12" t="s">
        <v>743</v>
      </c>
    </row>
    <row r="12" spans="1:2" ht="30" x14ac:dyDescent="0.25">
      <c r="A12" s="11" t="s">
        <v>744</v>
      </c>
      <c r="B12" s="12" t="s">
        <v>745</v>
      </c>
    </row>
    <row r="13" spans="1:2" ht="30" x14ac:dyDescent="0.25">
      <c r="A13" s="11" t="s">
        <v>746</v>
      </c>
      <c r="B13" s="12" t="s">
        <v>747</v>
      </c>
    </row>
    <row r="14" spans="1:2" ht="30" x14ac:dyDescent="0.25">
      <c r="A14" s="11" t="s">
        <v>748</v>
      </c>
      <c r="B14" s="12" t="s">
        <v>749</v>
      </c>
    </row>
    <row r="15" spans="1:2" x14ac:dyDescent="0.25">
      <c r="A15" s="11" t="s">
        <v>750</v>
      </c>
      <c r="B15" s="12" t="s">
        <v>751</v>
      </c>
    </row>
    <row r="16" spans="1:2" x14ac:dyDescent="0.25">
      <c r="A16" s="11" t="s">
        <v>752</v>
      </c>
      <c r="B16" s="12" t="s">
        <v>753</v>
      </c>
    </row>
    <row r="17" spans="1:2" x14ac:dyDescent="0.25">
      <c r="A17" s="11" t="s">
        <v>754</v>
      </c>
      <c r="B17" s="12" t="s">
        <v>755</v>
      </c>
    </row>
    <row r="18" spans="1:2" x14ac:dyDescent="0.25">
      <c r="A18" s="11" t="s">
        <v>756</v>
      </c>
      <c r="B18" s="12" t="s">
        <v>757</v>
      </c>
    </row>
    <row r="19" spans="1:2" x14ac:dyDescent="0.25">
      <c r="A19" s="11" t="s">
        <v>758</v>
      </c>
      <c r="B19" s="12" t="s">
        <v>759</v>
      </c>
    </row>
    <row r="20" spans="1:2" ht="30" x14ac:dyDescent="0.25">
      <c r="A20" s="11" t="s">
        <v>760</v>
      </c>
      <c r="B20" s="12" t="s">
        <v>761</v>
      </c>
    </row>
    <row r="21" spans="1:2" x14ac:dyDescent="0.25">
      <c r="A21" s="11" t="s">
        <v>762</v>
      </c>
      <c r="B21" s="12" t="s">
        <v>763</v>
      </c>
    </row>
    <row r="22" spans="1:2" x14ac:dyDescent="0.25">
      <c r="A22" s="11" t="s">
        <v>764</v>
      </c>
      <c r="B22" s="12" t="s">
        <v>765</v>
      </c>
    </row>
    <row r="23" spans="1:2" x14ac:dyDescent="0.25">
      <c r="A23" s="11" t="s">
        <v>766</v>
      </c>
      <c r="B23" s="12" t="s">
        <v>767</v>
      </c>
    </row>
    <row r="24" spans="1:2" x14ac:dyDescent="0.25">
      <c r="A24" s="11" t="s">
        <v>768</v>
      </c>
      <c r="B24" s="12" t="s">
        <v>769</v>
      </c>
    </row>
    <row r="25" spans="1:2" ht="30" x14ac:dyDescent="0.25">
      <c r="A25" s="11" t="s">
        <v>770</v>
      </c>
      <c r="B25" s="12" t="s">
        <v>771</v>
      </c>
    </row>
    <row r="26" spans="1:2" ht="30" x14ac:dyDescent="0.25">
      <c r="A26" s="11" t="s">
        <v>772</v>
      </c>
      <c r="B26" s="12" t="s">
        <v>773</v>
      </c>
    </row>
    <row r="27" spans="1:2" ht="30" x14ac:dyDescent="0.25">
      <c r="A27" s="11" t="s">
        <v>774</v>
      </c>
      <c r="B27" s="12" t="s">
        <v>775</v>
      </c>
    </row>
    <row r="28" spans="1:2" ht="30" x14ac:dyDescent="0.25">
      <c r="A28" s="11" t="s">
        <v>776</v>
      </c>
      <c r="B28" s="12" t="s">
        <v>777</v>
      </c>
    </row>
    <row r="29" spans="1:2" x14ac:dyDescent="0.25">
      <c r="A29" s="11" t="s">
        <v>778</v>
      </c>
      <c r="B29" s="12" t="s">
        <v>779</v>
      </c>
    </row>
    <row r="30" spans="1:2" x14ac:dyDescent="0.25">
      <c r="A30" s="11" t="s">
        <v>780</v>
      </c>
      <c r="B30" s="12" t="s">
        <v>781</v>
      </c>
    </row>
    <row r="31" spans="1:2" ht="30" x14ac:dyDescent="0.25">
      <c r="A31" s="11" t="s">
        <v>782</v>
      </c>
      <c r="B31" s="12" t="s">
        <v>783</v>
      </c>
    </row>
    <row r="32" spans="1:2" ht="30" x14ac:dyDescent="0.25">
      <c r="A32" s="11" t="s">
        <v>784</v>
      </c>
      <c r="B32" s="12" t="s">
        <v>785</v>
      </c>
    </row>
    <row r="33" spans="1:2" x14ac:dyDescent="0.25">
      <c r="A33" s="11" t="s">
        <v>786</v>
      </c>
      <c r="B33" s="12" t="s">
        <v>787</v>
      </c>
    </row>
    <row r="34" spans="1:2" ht="30" x14ac:dyDescent="0.25">
      <c r="A34" s="11" t="s">
        <v>788</v>
      </c>
      <c r="B34" s="12" t="s">
        <v>789</v>
      </c>
    </row>
    <row r="35" spans="1:2" ht="30" x14ac:dyDescent="0.25">
      <c r="A35" s="11" t="s">
        <v>790</v>
      </c>
      <c r="B35" s="12" t="s">
        <v>791</v>
      </c>
    </row>
    <row r="36" spans="1:2" x14ac:dyDescent="0.25">
      <c r="A36" s="11" t="s">
        <v>792</v>
      </c>
      <c r="B36" s="12" t="s">
        <v>793</v>
      </c>
    </row>
    <row r="37" spans="1:2" x14ac:dyDescent="0.25">
      <c r="A37" s="11" t="s">
        <v>794</v>
      </c>
      <c r="B37" s="12" t="s">
        <v>795</v>
      </c>
    </row>
    <row r="38" spans="1:2" x14ac:dyDescent="0.25">
      <c r="A38" s="13">
        <v>139</v>
      </c>
      <c r="B38" s="12" t="s">
        <v>796</v>
      </c>
    </row>
    <row r="39" spans="1:2" ht="30" x14ac:dyDescent="0.25">
      <c r="A39" s="13" t="s">
        <v>797</v>
      </c>
      <c r="B39" s="12" t="s">
        <v>798</v>
      </c>
    </row>
    <row r="40" spans="1:2" x14ac:dyDescent="0.25">
      <c r="A40" s="11" t="s">
        <v>799</v>
      </c>
      <c r="B40" s="12" t="s">
        <v>800</v>
      </c>
    </row>
    <row r="41" spans="1:2" ht="30" x14ac:dyDescent="0.25">
      <c r="A41" s="11" t="s">
        <v>801</v>
      </c>
      <c r="B41" s="12" t="s">
        <v>802</v>
      </c>
    </row>
    <row r="42" spans="1:2" x14ac:dyDescent="0.25">
      <c r="A42" s="11" t="s">
        <v>803</v>
      </c>
      <c r="B42" s="12" t="s">
        <v>804</v>
      </c>
    </row>
    <row r="43" spans="1:2" ht="30" x14ac:dyDescent="0.25">
      <c r="A43" s="11" t="s">
        <v>805</v>
      </c>
      <c r="B43" s="12" t="s">
        <v>806</v>
      </c>
    </row>
    <row r="44" spans="1:2" ht="30" x14ac:dyDescent="0.25">
      <c r="A44" s="11" t="s">
        <v>807</v>
      </c>
      <c r="B44" s="12" t="s">
        <v>808</v>
      </c>
    </row>
    <row r="45" spans="1:2" ht="30" x14ac:dyDescent="0.25">
      <c r="A45" s="11" t="s">
        <v>809</v>
      </c>
      <c r="B45" s="12" t="s">
        <v>810</v>
      </c>
    </row>
    <row r="46" spans="1:2" x14ac:dyDescent="0.25">
      <c r="A46" s="11" t="s">
        <v>811</v>
      </c>
      <c r="B46" s="12" t="s">
        <v>812</v>
      </c>
    </row>
    <row r="47" spans="1:2" ht="30" x14ac:dyDescent="0.25">
      <c r="A47" s="11" t="s">
        <v>813</v>
      </c>
      <c r="B47" s="12" t="s">
        <v>814</v>
      </c>
    </row>
    <row r="48" spans="1:2" ht="30" x14ac:dyDescent="0.25">
      <c r="A48" s="11" t="s">
        <v>815</v>
      </c>
      <c r="B48" s="12" t="s">
        <v>816</v>
      </c>
    </row>
    <row r="49" spans="1:2" ht="30" x14ac:dyDescent="0.25">
      <c r="A49" s="11" t="s">
        <v>817</v>
      </c>
      <c r="B49" s="12" t="s">
        <v>818</v>
      </c>
    </row>
    <row r="50" spans="1:2" ht="30" x14ac:dyDescent="0.25">
      <c r="A50" s="11" t="s">
        <v>819</v>
      </c>
      <c r="B50" s="12" t="s">
        <v>820</v>
      </c>
    </row>
    <row r="51" spans="1:2" ht="30" x14ac:dyDescent="0.25">
      <c r="A51" s="11" t="s">
        <v>821</v>
      </c>
      <c r="B51" s="12" t="s">
        <v>822</v>
      </c>
    </row>
    <row r="52" spans="1:2" x14ac:dyDescent="0.25">
      <c r="A52" s="11" t="s">
        <v>823</v>
      </c>
      <c r="B52" s="12" t="s">
        <v>824</v>
      </c>
    </row>
    <row r="53" spans="1:2" x14ac:dyDescent="0.25">
      <c r="A53" s="11"/>
      <c r="B53" s="12"/>
    </row>
    <row r="54" spans="1:2" x14ac:dyDescent="0.25">
      <c r="A54" s="11"/>
      <c r="B54" s="12"/>
    </row>
    <row r="55" spans="1:2" x14ac:dyDescent="0.25">
      <c r="A55" s="11"/>
      <c r="B55" s="12"/>
    </row>
    <row r="56" spans="1:2" x14ac:dyDescent="0.25">
      <c r="A56" s="11"/>
      <c r="B56" s="12"/>
    </row>
    <row r="57" spans="1:2" x14ac:dyDescent="0.25">
      <c r="A57" s="11"/>
      <c r="B57" s="12"/>
    </row>
    <row r="58" spans="1:2" x14ac:dyDescent="0.25">
      <c r="A58" s="11"/>
      <c r="B58" s="12"/>
    </row>
    <row r="59" spans="1:2" x14ac:dyDescent="0.25">
      <c r="A59" s="11"/>
      <c r="B59" s="1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5"/>
  <sheetViews>
    <sheetView topLeftCell="A114" workbookViewId="0">
      <selection activeCell="A132" sqref="A132"/>
    </sheetView>
  </sheetViews>
  <sheetFormatPr defaultRowHeight="15" x14ac:dyDescent="0.25"/>
  <cols>
    <col min="1" max="1" width="32.42578125" customWidth="1"/>
    <col min="2" max="2" width="44.7109375" customWidth="1"/>
    <col min="3" max="3" width="53" customWidth="1"/>
  </cols>
  <sheetData>
    <row r="1" spans="1:3" x14ac:dyDescent="0.25">
      <c r="A1" s="1"/>
      <c r="B1" s="1"/>
      <c r="C1" s="1"/>
    </row>
    <row r="2" spans="1:3" ht="18.75" x14ac:dyDescent="0.25">
      <c r="A2" s="222" t="s">
        <v>16</v>
      </c>
      <c r="B2" s="222"/>
      <c r="C2" s="222"/>
    </row>
    <row r="3" spans="1:3" x14ac:dyDescent="0.25">
      <c r="A3" s="1"/>
      <c r="B3" s="1"/>
      <c r="C3" s="1"/>
    </row>
    <row r="4" spans="1:3" x14ac:dyDescent="0.25">
      <c r="A4" s="2"/>
      <c r="B4" s="2"/>
      <c r="C4" s="2"/>
    </row>
    <row r="5" spans="1:3" x14ac:dyDescent="0.25">
      <c r="A5" s="223" t="s">
        <v>17</v>
      </c>
      <c r="B5" s="225" t="s">
        <v>18</v>
      </c>
      <c r="C5" s="225"/>
    </row>
    <row r="6" spans="1:3" ht="42.75" x14ac:dyDescent="0.25">
      <c r="A6" s="224"/>
      <c r="B6" s="3" t="s">
        <v>19</v>
      </c>
      <c r="C6" s="3" t="s">
        <v>20</v>
      </c>
    </row>
    <row r="7" spans="1:3" x14ac:dyDescent="0.25">
      <c r="A7" s="4" t="s">
        <v>21</v>
      </c>
      <c r="B7" s="4" t="s">
        <v>22</v>
      </c>
      <c r="C7" s="4" t="s">
        <v>22</v>
      </c>
    </row>
    <row r="8" spans="1:3" x14ac:dyDescent="0.25">
      <c r="A8" s="4" t="s">
        <v>23</v>
      </c>
      <c r="B8" s="4" t="s">
        <v>24</v>
      </c>
      <c r="C8" s="4" t="s">
        <v>25</v>
      </c>
    </row>
    <row r="9" spans="1:3" x14ac:dyDescent="0.25">
      <c r="A9" s="4" t="s">
        <v>26</v>
      </c>
      <c r="B9" s="4" t="s">
        <v>27</v>
      </c>
      <c r="C9" s="4" t="s">
        <v>28</v>
      </c>
    </row>
    <row r="10" spans="1:3" x14ac:dyDescent="0.25">
      <c r="A10" s="4" t="s">
        <v>29</v>
      </c>
      <c r="B10" s="4" t="s">
        <v>30</v>
      </c>
      <c r="C10" s="4" t="s">
        <v>31</v>
      </c>
    </row>
    <row r="11" spans="1:3" x14ac:dyDescent="0.25">
      <c r="A11" s="4" t="s">
        <v>32</v>
      </c>
      <c r="B11" s="4" t="s">
        <v>33</v>
      </c>
      <c r="C11" s="4" t="s">
        <v>34</v>
      </c>
    </row>
    <row r="12" spans="1:3" x14ac:dyDescent="0.25">
      <c r="A12" s="4" t="s">
        <v>35</v>
      </c>
      <c r="B12" s="4" t="s">
        <v>36</v>
      </c>
      <c r="C12" s="4" t="s">
        <v>37</v>
      </c>
    </row>
    <row r="13" spans="1:3" x14ac:dyDescent="0.25">
      <c r="A13" s="4" t="s">
        <v>38</v>
      </c>
      <c r="B13" s="4" t="s">
        <v>39</v>
      </c>
      <c r="C13" s="4" t="s">
        <v>40</v>
      </c>
    </row>
    <row r="14" spans="1:3" x14ac:dyDescent="0.25">
      <c r="A14" s="4" t="s">
        <v>41</v>
      </c>
      <c r="B14" s="4" t="s">
        <v>42</v>
      </c>
      <c r="C14" s="4" t="s">
        <v>42</v>
      </c>
    </row>
    <row r="15" spans="1:3" x14ac:dyDescent="0.25">
      <c r="A15" s="4" t="s">
        <v>43</v>
      </c>
      <c r="B15" s="4" t="s">
        <v>44</v>
      </c>
      <c r="C15" s="4" t="s">
        <v>44</v>
      </c>
    </row>
    <row r="16" spans="1:3" x14ac:dyDescent="0.25">
      <c r="A16" s="4" t="s">
        <v>45</v>
      </c>
      <c r="B16" s="4" t="s">
        <v>46</v>
      </c>
      <c r="C16" s="4" t="s">
        <v>46</v>
      </c>
    </row>
    <row r="17" spans="1:3" x14ac:dyDescent="0.25">
      <c r="A17" s="4" t="s">
        <v>47</v>
      </c>
      <c r="B17" s="4" t="s">
        <v>48</v>
      </c>
      <c r="C17" s="4" t="s">
        <v>49</v>
      </c>
    </row>
    <row r="18" spans="1:3" x14ac:dyDescent="0.25">
      <c r="A18" s="4" t="s">
        <v>50</v>
      </c>
      <c r="B18" s="4" t="s">
        <v>51</v>
      </c>
      <c r="C18" s="4" t="s">
        <v>52</v>
      </c>
    </row>
    <row r="19" spans="1:3" x14ac:dyDescent="0.25">
      <c r="A19" s="4" t="s">
        <v>53</v>
      </c>
      <c r="B19" s="4" t="s">
        <v>54</v>
      </c>
      <c r="C19" s="4" t="s">
        <v>54</v>
      </c>
    </row>
    <row r="20" spans="1:3" x14ac:dyDescent="0.25">
      <c r="A20" s="4" t="s">
        <v>55</v>
      </c>
      <c r="B20" s="4" t="s">
        <v>56</v>
      </c>
      <c r="C20" s="4" t="s">
        <v>56</v>
      </c>
    </row>
    <row r="21" spans="1:3" x14ac:dyDescent="0.25">
      <c r="A21" s="4" t="s">
        <v>57</v>
      </c>
      <c r="B21" s="4" t="s">
        <v>58</v>
      </c>
      <c r="C21" s="4" t="s">
        <v>58</v>
      </c>
    </row>
    <row r="22" spans="1:3" x14ac:dyDescent="0.25">
      <c r="A22" s="4" t="s">
        <v>59</v>
      </c>
      <c r="B22" s="4" t="s">
        <v>60</v>
      </c>
      <c r="C22" s="4" t="s">
        <v>61</v>
      </c>
    </row>
    <row r="23" spans="1:3" x14ac:dyDescent="0.25">
      <c r="A23" s="4" t="s">
        <v>62</v>
      </c>
      <c r="B23" s="4" t="s">
        <v>63</v>
      </c>
      <c r="C23" s="4" t="s">
        <v>64</v>
      </c>
    </row>
    <row r="24" spans="1:3" x14ac:dyDescent="0.25">
      <c r="A24" s="4" t="s">
        <v>65</v>
      </c>
      <c r="B24" s="4" t="s">
        <v>66</v>
      </c>
      <c r="C24" s="4" t="s">
        <v>67</v>
      </c>
    </row>
    <row r="25" spans="1:3" x14ac:dyDescent="0.25">
      <c r="A25" s="4" t="s">
        <v>68</v>
      </c>
      <c r="B25" s="4" t="s">
        <v>69</v>
      </c>
      <c r="C25" s="4" t="s">
        <v>69</v>
      </c>
    </row>
    <row r="26" spans="1:3" x14ac:dyDescent="0.25">
      <c r="A26" s="4" t="s">
        <v>70</v>
      </c>
      <c r="B26" s="4" t="s">
        <v>71</v>
      </c>
      <c r="C26" s="4" t="s">
        <v>72</v>
      </c>
    </row>
    <row r="27" spans="1:3" x14ac:dyDescent="0.25">
      <c r="A27" s="4" t="s">
        <v>73</v>
      </c>
      <c r="B27" s="4" t="s">
        <v>74</v>
      </c>
      <c r="C27" s="4" t="s">
        <v>74</v>
      </c>
    </row>
    <row r="28" spans="1:3" x14ac:dyDescent="0.25">
      <c r="A28" s="4" t="s">
        <v>75</v>
      </c>
      <c r="B28" s="4" t="s">
        <v>76</v>
      </c>
      <c r="C28" s="4" t="s">
        <v>77</v>
      </c>
    </row>
    <row r="29" spans="1:3" x14ac:dyDescent="0.25">
      <c r="A29" s="4" t="s">
        <v>78</v>
      </c>
      <c r="B29" s="4" t="s">
        <v>79</v>
      </c>
      <c r="C29" s="4" t="s">
        <v>79</v>
      </c>
    </row>
    <row r="30" spans="1:3" x14ac:dyDescent="0.25">
      <c r="A30" s="4" t="s">
        <v>80</v>
      </c>
      <c r="B30" s="4" t="s">
        <v>81</v>
      </c>
      <c r="C30" s="4" t="s">
        <v>82</v>
      </c>
    </row>
    <row r="31" spans="1:3" x14ac:dyDescent="0.25">
      <c r="A31" s="4" t="s">
        <v>83</v>
      </c>
      <c r="B31" s="4" t="s">
        <v>84</v>
      </c>
      <c r="C31" s="4" t="s">
        <v>84</v>
      </c>
    </row>
    <row r="32" spans="1:3" x14ac:dyDescent="0.25">
      <c r="A32" s="4" t="s">
        <v>85</v>
      </c>
      <c r="B32" s="4" t="s">
        <v>86</v>
      </c>
      <c r="C32" s="4" t="s">
        <v>86</v>
      </c>
    </row>
    <row r="33" spans="1:3" x14ac:dyDescent="0.25">
      <c r="A33" s="4" t="s">
        <v>87</v>
      </c>
      <c r="B33" s="4" t="s">
        <v>88</v>
      </c>
      <c r="C33" s="4" t="s">
        <v>88</v>
      </c>
    </row>
    <row r="34" spans="1:3" x14ac:dyDescent="0.25">
      <c r="A34" s="4" t="s">
        <v>89</v>
      </c>
      <c r="B34" s="4" t="s">
        <v>90</v>
      </c>
      <c r="C34" s="4" t="s">
        <v>91</v>
      </c>
    </row>
    <row r="35" spans="1:3" x14ac:dyDescent="0.25">
      <c r="A35" s="4" t="s">
        <v>92</v>
      </c>
      <c r="B35" s="4" t="s">
        <v>93</v>
      </c>
      <c r="C35" s="4" t="s">
        <v>94</v>
      </c>
    </row>
    <row r="36" spans="1:3" x14ac:dyDescent="0.25">
      <c r="A36" s="4" t="s">
        <v>95</v>
      </c>
      <c r="B36" s="4" t="s">
        <v>96</v>
      </c>
      <c r="C36" s="4" t="s">
        <v>96</v>
      </c>
    </row>
    <row r="37" spans="1:3" x14ac:dyDescent="0.25">
      <c r="A37" s="4" t="s">
        <v>97</v>
      </c>
      <c r="B37" s="4" t="s">
        <v>98</v>
      </c>
      <c r="C37" s="4" t="s">
        <v>99</v>
      </c>
    </row>
    <row r="38" spans="1:3" x14ac:dyDescent="0.25">
      <c r="A38" s="4" t="s">
        <v>100</v>
      </c>
      <c r="B38" s="4" t="s">
        <v>101</v>
      </c>
      <c r="C38" s="4" t="s">
        <v>101</v>
      </c>
    </row>
    <row r="39" spans="1:3" x14ac:dyDescent="0.25">
      <c r="A39" s="4" t="s">
        <v>102</v>
      </c>
      <c r="B39" s="4" t="s">
        <v>103</v>
      </c>
      <c r="C39" s="4" t="s">
        <v>104</v>
      </c>
    </row>
    <row r="40" spans="1:3" x14ac:dyDescent="0.25">
      <c r="A40" s="4" t="s">
        <v>105</v>
      </c>
      <c r="B40" s="4" t="s">
        <v>106</v>
      </c>
      <c r="C40" s="4" t="s">
        <v>106</v>
      </c>
    </row>
    <row r="41" spans="1:3" x14ac:dyDescent="0.25">
      <c r="A41" s="4" t="s">
        <v>107</v>
      </c>
      <c r="B41" s="4" t="s">
        <v>108</v>
      </c>
      <c r="C41" s="4" t="s">
        <v>108</v>
      </c>
    </row>
    <row r="42" spans="1:3" x14ac:dyDescent="0.25">
      <c r="A42" s="4" t="s">
        <v>109</v>
      </c>
      <c r="B42" s="4" t="s">
        <v>110</v>
      </c>
      <c r="C42" s="4" t="s">
        <v>111</v>
      </c>
    </row>
    <row r="43" spans="1:3" x14ac:dyDescent="0.25">
      <c r="A43" s="4" t="s">
        <v>112</v>
      </c>
      <c r="B43" s="4" t="s">
        <v>113</v>
      </c>
      <c r="C43" s="4" t="s">
        <v>113</v>
      </c>
    </row>
    <row r="44" spans="1:3" x14ac:dyDescent="0.25">
      <c r="A44" s="4" t="s">
        <v>114</v>
      </c>
      <c r="B44" s="4" t="s">
        <v>115</v>
      </c>
      <c r="C44" s="4" t="s">
        <v>115</v>
      </c>
    </row>
    <row r="45" spans="1:3" x14ac:dyDescent="0.25">
      <c r="A45" s="4" t="s">
        <v>116</v>
      </c>
      <c r="B45" s="4" t="s">
        <v>117</v>
      </c>
      <c r="C45" s="4" t="s">
        <v>118</v>
      </c>
    </row>
    <row r="46" spans="1:3" x14ac:dyDescent="0.25">
      <c r="A46" s="4" t="s">
        <v>119</v>
      </c>
      <c r="B46" s="4" t="s">
        <v>120</v>
      </c>
      <c r="C46" s="4" t="s">
        <v>121</v>
      </c>
    </row>
    <row r="47" spans="1:3" ht="30" x14ac:dyDescent="0.25">
      <c r="A47" s="4" t="s">
        <v>122</v>
      </c>
      <c r="B47" s="4" t="s">
        <v>123</v>
      </c>
      <c r="C47" s="4" t="s">
        <v>124</v>
      </c>
    </row>
    <row r="48" spans="1:3" x14ac:dyDescent="0.25">
      <c r="A48" s="4" t="s">
        <v>125</v>
      </c>
      <c r="B48" s="4" t="s">
        <v>126</v>
      </c>
      <c r="C48" s="4" t="s">
        <v>127</v>
      </c>
    </row>
    <row r="49" spans="1:3" x14ac:dyDescent="0.25">
      <c r="A49" s="4" t="s">
        <v>128</v>
      </c>
      <c r="B49" s="4" t="s">
        <v>129</v>
      </c>
      <c r="C49" s="4" t="s">
        <v>130</v>
      </c>
    </row>
    <row r="50" spans="1:3" x14ac:dyDescent="0.25">
      <c r="A50" s="4" t="s">
        <v>131</v>
      </c>
      <c r="B50" s="4" t="s">
        <v>132</v>
      </c>
      <c r="C50" s="4" t="s">
        <v>132</v>
      </c>
    </row>
    <row r="51" spans="1:3" x14ac:dyDescent="0.25">
      <c r="A51" s="4" t="s">
        <v>133</v>
      </c>
      <c r="B51" s="4" t="s">
        <v>134</v>
      </c>
      <c r="C51" s="4" t="s">
        <v>135</v>
      </c>
    </row>
    <row r="52" spans="1:3" x14ac:dyDescent="0.25">
      <c r="A52" s="4" t="s">
        <v>136</v>
      </c>
      <c r="B52" s="4" t="s">
        <v>137</v>
      </c>
      <c r="C52" s="4" t="s">
        <v>138</v>
      </c>
    </row>
    <row r="53" spans="1:3" x14ac:dyDescent="0.25">
      <c r="A53" s="4" t="s">
        <v>139</v>
      </c>
      <c r="B53" s="4" t="s">
        <v>140</v>
      </c>
      <c r="C53" s="4" t="s">
        <v>140</v>
      </c>
    </row>
    <row r="54" spans="1:3" x14ac:dyDescent="0.25">
      <c r="A54" s="4" t="s">
        <v>141</v>
      </c>
      <c r="B54" s="4" t="s">
        <v>142</v>
      </c>
      <c r="C54" s="4" t="s">
        <v>143</v>
      </c>
    </row>
    <row r="55" spans="1:3" x14ac:dyDescent="0.25">
      <c r="A55" s="4" t="s">
        <v>144</v>
      </c>
      <c r="B55" s="4" t="s">
        <v>145</v>
      </c>
      <c r="C55" s="4" t="s">
        <v>146</v>
      </c>
    </row>
    <row r="56" spans="1:3" x14ac:dyDescent="0.25">
      <c r="A56" s="4" t="s">
        <v>147</v>
      </c>
      <c r="B56" s="4" t="s">
        <v>148</v>
      </c>
      <c r="C56" s="4" t="s">
        <v>148</v>
      </c>
    </row>
    <row r="57" spans="1:3" x14ac:dyDescent="0.25">
      <c r="A57" s="4" t="s">
        <v>149</v>
      </c>
      <c r="B57" s="4" t="s">
        <v>150</v>
      </c>
      <c r="C57" s="4" t="s">
        <v>150</v>
      </c>
    </row>
    <row r="58" spans="1:3" x14ac:dyDescent="0.25">
      <c r="A58" s="4" t="s">
        <v>151</v>
      </c>
      <c r="B58" s="4" t="s">
        <v>152</v>
      </c>
      <c r="C58" s="4" t="s">
        <v>152</v>
      </c>
    </row>
    <row r="59" spans="1:3" x14ac:dyDescent="0.25">
      <c r="A59" s="4" t="s">
        <v>153</v>
      </c>
      <c r="B59" s="4" t="s">
        <v>154</v>
      </c>
      <c r="C59" s="4" t="s">
        <v>154</v>
      </c>
    </row>
    <row r="60" spans="1:3" x14ac:dyDescent="0.25">
      <c r="A60" s="4" t="s">
        <v>155</v>
      </c>
      <c r="B60" s="4" t="s">
        <v>156</v>
      </c>
      <c r="C60" s="4" t="s">
        <v>156</v>
      </c>
    </row>
    <row r="61" spans="1:3" x14ac:dyDescent="0.25">
      <c r="A61" s="4" t="s">
        <v>157</v>
      </c>
      <c r="B61" s="4" t="s">
        <v>158</v>
      </c>
      <c r="C61" s="4" t="s">
        <v>159</v>
      </c>
    </row>
    <row r="62" spans="1:3" x14ac:dyDescent="0.25">
      <c r="A62" s="4" t="s">
        <v>160</v>
      </c>
      <c r="B62" s="4" t="s">
        <v>161</v>
      </c>
      <c r="C62" s="4" t="s">
        <v>161</v>
      </c>
    </row>
    <row r="63" spans="1:3" x14ac:dyDescent="0.25">
      <c r="A63" s="4" t="s">
        <v>162</v>
      </c>
      <c r="B63" s="4" t="s">
        <v>163</v>
      </c>
      <c r="C63" s="4" t="s">
        <v>164</v>
      </c>
    </row>
    <row r="64" spans="1:3" x14ac:dyDescent="0.25">
      <c r="A64" s="4" t="s">
        <v>165</v>
      </c>
      <c r="B64" s="4" t="s">
        <v>166</v>
      </c>
      <c r="C64" s="4" t="s">
        <v>167</v>
      </c>
    </row>
    <row r="65" spans="1:3" x14ac:dyDescent="0.25">
      <c r="A65" s="4" t="s">
        <v>168</v>
      </c>
      <c r="B65" s="4" t="s">
        <v>169</v>
      </c>
      <c r="C65" s="4" t="s">
        <v>169</v>
      </c>
    </row>
    <row r="66" spans="1:3" x14ac:dyDescent="0.25">
      <c r="A66" s="4" t="s">
        <v>170</v>
      </c>
      <c r="B66" s="4" t="s">
        <v>171</v>
      </c>
      <c r="C66" s="4" t="s">
        <v>172</v>
      </c>
    </row>
    <row r="67" spans="1:3" x14ac:dyDescent="0.25">
      <c r="A67" s="4" t="s">
        <v>173</v>
      </c>
      <c r="B67" s="4" t="s">
        <v>174</v>
      </c>
      <c r="C67" s="4" t="s">
        <v>175</v>
      </c>
    </row>
    <row r="68" spans="1:3" x14ac:dyDescent="0.25">
      <c r="A68" s="4" t="s">
        <v>176</v>
      </c>
      <c r="B68" s="4" t="s">
        <v>177</v>
      </c>
      <c r="C68" s="4" t="s">
        <v>178</v>
      </c>
    </row>
    <row r="69" spans="1:3" x14ac:dyDescent="0.25">
      <c r="A69" s="4" t="s">
        <v>179</v>
      </c>
      <c r="B69" s="4" t="s">
        <v>180</v>
      </c>
      <c r="C69" s="4" t="s">
        <v>180</v>
      </c>
    </row>
    <row r="70" spans="1:3" x14ac:dyDescent="0.25">
      <c r="A70" s="4" t="s">
        <v>181</v>
      </c>
      <c r="B70" s="4" t="s">
        <v>182</v>
      </c>
      <c r="C70" s="4" t="s">
        <v>182</v>
      </c>
    </row>
    <row r="71" spans="1:3" x14ac:dyDescent="0.25">
      <c r="A71" s="4" t="s">
        <v>183</v>
      </c>
      <c r="B71" s="4" t="s">
        <v>184</v>
      </c>
      <c r="C71" s="4" t="s">
        <v>185</v>
      </c>
    </row>
    <row r="72" spans="1:3" x14ac:dyDescent="0.25">
      <c r="A72" s="4" t="s">
        <v>186</v>
      </c>
      <c r="B72" s="4" t="s">
        <v>187</v>
      </c>
      <c r="C72" s="4" t="s">
        <v>187</v>
      </c>
    </row>
    <row r="73" spans="1:3" x14ac:dyDescent="0.25">
      <c r="A73" s="4" t="s">
        <v>188</v>
      </c>
      <c r="B73" s="4" t="s">
        <v>189</v>
      </c>
      <c r="C73" s="4" t="s">
        <v>190</v>
      </c>
    </row>
    <row r="74" spans="1:3" x14ac:dyDescent="0.25">
      <c r="A74" s="4" t="s">
        <v>191</v>
      </c>
      <c r="B74" s="4" t="s">
        <v>192</v>
      </c>
      <c r="C74" s="4" t="s">
        <v>192</v>
      </c>
    </row>
    <row r="75" spans="1:3" x14ac:dyDescent="0.25">
      <c r="A75" s="4" t="s">
        <v>193</v>
      </c>
      <c r="B75" s="4" t="s">
        <v>194</v>
      </c>
      <c r="C75" s="4" t="s">
        <v>195</v>
      </c>
    </row>
    <row r="76" spans="1:3" x14ac:dyDescent="0.25">
      <c r="A76" s="4" t="s">
        <v>196</v>
      </c>
      <c r="B76" s="4" t="s">
        <v>197</v>
      </c>
      <c r="C76" s="4" t="s">
        <v>197</v>
      </c>
    </row>
    <row r="77" spans="1:3" x14ac:dyDescent="0.25">
      <c r="A77" s="4" t="s">
        <v>198</v>
      </c>
      <c r="B77" s="4" t="s">
        <v>199</v>
      </c>
      <c r="C77" s="4" t="s">
        <v>200</v>
      </c>
    </row>
    <row r="78" spans="1:3" x14ac:dyDescent="0.25">
      <c r="A78" s="4" t="s">
        <v>201</v>
      </c>
      <c r="B78" s="4" t="s">
        <v>202</v>
      </c>
      <c r="C78" s="4" t="s">
        <v>202</v>
      </c>
    </row>
    <row r="79" spans="1:3" x14ac:dyDescent="0.25">
      <c r="A79" s="4" t="s">
        <v>203</v>
      </c>
      <c r="B79" s="4" t="s">
        <v>204</v>
      </c>
      <c r="C79" s="4" t="s">
        <v>205</v>
      </c>
    </row>
    <row r="80" spans="1:3" ht="30" x14ac:dyDescent="0.25">
      <c r="A80" s="4" t="s">
        <v>206</v>
      </c>
      <c r="B80" s="4" t="s">
        <v>207</v>
      </c>
      <c r="C80" s="4" t="s">
        <v>208</v>
      </c>
    </row>
    <row r="81" spans="1:3" x14ac:dyDescent="0.25">
      <c r="A81" s="4" t="s">
        <v>209</v>
      </c>
      <c r="B81" s="4" t="s">
        <v>210</v>
      </c>
      <c r="C81" s="4" t="s">
        <v>211</v>
      </c>
    </row>
    <row r="82" spans="1:3" x14ac:dyDescent="0.25">
      <c r="A82" s="4" t="s">
        <v>212</v>
      </c>
      <c r="B82" s="4" t="s">
        <v>213</v>
      </c>
      <c r="C82" s="4" t="s">
        <v>214</v>
      </c>
    </row>
    <row r="83" spans="1:3" x14ac:dyDescent="0.25">
      <c r="A83" s="4" t="s">
        <v>215</v>
      </c>
      <c r="B83" s="4" t="s">
        <v>216</v>
      </c>
      <c r="C83" s="4" t="s">
        <v>217</v>
      </c>
    </row>
    <row r="84" spans="1:3" x14ac:dyDescent="0.25">
      <c r="A84" s="4" t="s">
        <v>218</v>
      </c>
      <c r="B84" s="4" t="s">
        <v>219</v>
      </c>
      <c r="C84" s="4" t="s">
        <v>220</v>
      </c>
    </row>
    <row r="85" spans="1:3" x14ac:dyDescent="0.25">
      <c r="A85" s="4" t="s">
        <v>221</v>
      </c>
      <c r="B85" s="4" t="s">
        <v>222</v>
      </c>
      <c r="C85" s="4" t="s">
        <v>222</v>
      </c>
    </row>
    <row r="86" spans="1:3" x14ac:dyDescent="0.25">
      <c r="A86" s="4" t="s">
        <v>223</v>
      </c>
      <c r="B86" s="4" t="s">
        <v>224</v>
      </c>
      <c r="C86" s="4" t="s">
        <v>224</v>
      </c>
    </row>
    <row r="87" spans="1:3" x14ac:dyDescent="0.25">
      <c r="A87" s="4" t="s">
        <v>225</v>
      </c>
      <c r="B87" s="4" t="s">
        <v>226</v>
      </c>
      <c r="C87" s="4" t="s">
        <v>227</v>
      </c>
    </row>
    <row r="88" spans="1:3" x14ac:dyDescent="0.25">
      <c r="A88" s="4" t="s">
        <v>228</v>
      </c>
      <c r="B88" s="4" t="s">
        <v>229</v>
      </c>
      <c r="C88" s="4" t="s">
        <v>229</v>
      </c>
    </row>
    <row r="89" spans="1:3" x14ac:dyDescent="0.25">
      <c r="A89" s="4" t="s">
        <v>230</v>
      </c>
      <c r="B89" s="4" t="s">
        <v>231</v>
      </c>
      <c r="C89" s="4" t="s">
        <v>232</v>
      </c>
    </row>
    <row r="90" spans="1:3" x14ac:dyDescent="0.25">
      <c r="A90" s="4" t="s">
        <v>233</v>
      </c>
      <c r="B90" s="4" t="s">
        <v>234</v>
      </c>
      <c r="C90" s="4" t="s">
        <v>235</v>
      </c>
    </row>
    <row r="91" spans="1:3" x14ac:dyDescent="0.25">
      <c r="A91" s="4" t="s">
        <v>236</v>
      </c>
      <c r="B91" s="4" t="s">
        <v>237</v>
      </c>
      <c r="C91" s="4" t="s">
        <v>237</v>
      </c>
    </row>
    <row r="92" spans="1:3" x14ac:dyDescent="0.25">
      <c r="A92" s="4" t="s">
        <v>238</v>
      </c>
      <c r="B92" s="4" t="s">
        <v>239</v>
      </c>
      <c r="C92" s="4" t="s">
        <v>239</v>
      </c>
    </row>
    <row r="93" spans="1:3" x14ac:dyDescent="0.25">
      <c r="A93" s="4" t="s">
        <v>240</v>
      </c>
      <c r="B93" s="4" t="s">
        <v>241</v>
      </c>
      <c r="C93" s="4" t="s">
        <v>241</v>
      </c>
    </row>
    <row r="94" spans="1:3" x14ac:dyDescent="0.25">
      <c r="A94" s="4" t="s">
        <v>242</v>
      </c>
      <c r="B94" s="4" t="s">
        <v>243</v>
      </c>
      <c r="C94" s="4" t="s">
        <v>243</v>
      </c>
    </row>
    <row r="95" spans="1:3" x14ac:dyDescent="0.25">
      <c r="A95" s="4" t="s">
        <v>244</v>
      </c>
      <c r="B95" s="4" t="s">
        <v>245</v>
      </c>
      <c r="C95" s="4" t="s">
        <v>246</v>
      </c>
    </row>
    <row r="96" spans="1:3" x14ac:dyDescent="0.25">
      <c r="A96" s="4" t="s">
        <v>247</v>
      </c>
      <c r="B96" s="4" t="s">
        <v>248</v>
      </c>
      <c r="C96" s="4" t="s">
        <v>248</v>
      </c>
    </row>
    <row r="97" spans="1:3" ht="30" x14ac:dyDescent="0.25">
      <c r="A97" s="4" t="s">
        <v>249</v>
      </c>
      <c r="B97" s="4" t="s">
        <v>250</v>
      </c>
      <c r="C97" s="4" t="s">
        <v>251</v>
      </c>
    </row>
    <row r="98" spans="1:3" x14ac:dyDescent="0.25">
      <c r="A98" s="4" t="s">
        <v>252</v>
      </c>
      <c r="B98" s="4" t="s">
        <v>253</v>
      </c>
      <c r="C98" s="4" t="s">
        <v>253</v>
      </c>
    </row>
    <row r="99" spans="1:3" x14ac:dyDescent="0.25">
      <c r="A99" s="4" t="s">
        <v>254</v>
      </c>
      <c r="B99" s="4" t="s">
        <v>255</v>
      </c>
      <c r="C99" s="4" t="s">
        <v>256</v>
      </c>
    </row>
    <row r="100" spans="1:3" x14ac:dyDescent="0.25">
      <c r="A100" s="4" t="s">
        <v>257</v>
      </c>
      <c r="B100" s="4" t="s">
        <v>258</v>
      </c>
      <c r="C100" s="4" t="s">
        <v>258</v>
      </c>
    </row>
    <row r="101" spans="1:3" x14ac:dyDescent="0.25">
      <c r="A101" s="4" t="s">
        <v>259</v>
      </c>
      <c r="B101" s="4" t="s">
        <v>260</v>
      </c>
      <c r="C101" s="4" t="s">
        <v>261</v>
      </c>
    </row>
    <row r="102" spans="1:3" x14ac:dyDescent="0.25">
      <c r="A102" s="4" t="s">
        <v>262</v>
      </c>
      <c r="B102" s="4" t="s">
        <v>263</v>
      </c>
      <c r="C102" s="4" t="s">
        <v>264</v>
      </c>
    </row>
    <row r="103" spans="1:3" ht="30" x14ac:dyDescent="0.25">
      <c r="A103" s="4" t="s">
        <v>265</v>
      </c>
      <c r="B103" s="4" t="s">
        <v>266</v>
      </c>
      <c r="C103" s="4" t="s">
        <v>267</v>
      </c>
    </row>
    <row r="104" spans="1:3" x14ac:dyDescent="0.25">
      <c r="A104" s="4" t="s">
        <v>268</v>
      </c>
      <c r="B104" s="4" t="s">
        <v>269</v>
      </c>
      <c r="C104" s="4" t="s">
        <v>270</v>
      </c>
    </row>
    <row r="105" spans="1:3" x14ac:dyDescent="0.25">
      <c r="A105" s="4" t="s">
        <v>271</v>
      </c>
      <c r="B105" s="4" t="s">
        <v>272</v>
      </c>
      <c r="C105" s="4" t="s">
        <v>272</v>
      </c>
    </row>
    <row r="106" spans="1:3" x14ac:dyDescent="0.25">
      <c r="A106" s="4" t="s">
        <v>273</v>
      </c>
      <c r="B106" s="4" t="s">
        <v>274</v>
      </c>
      <c r="C106" s="4" t="s">
        <v>274</v>
      </c>
    </row>
    <row r="107" spans="1:3" x14ac:dyDescent="0.25">
      <c r="A107" s="4" t="s">
        <v>275</v>
      </c>
      <c r="B107" s="4" t="s">
        <v>276</v>
      </c>
      <c r="C107" s="4" t="s">
        <v>277</v>
      </c>
    </row>
    <row r="108" spans="1:3" x14ac:dyDescent="0.25">
      <c r="A108" s="4" t="s">
        <v>278</v>
      </c>
      <c r="B108" s="4" t="s">
        <v>279</v>
      </c>
      <c r="C108" s="4" t="s">
        <v>280</v>
      </c>
    </row>
    <row r="109" spans="1:3" x14ac:dyDescent="0.25">
      <c r="A109" s="4" t="s">
        <v>281</v>
      </c>
      <c r="B109" s="4" t="s">
        <v>282</v>
      </c>
      <c r="C109" s="4" t="s">
        <v>283</v>
      </c>
    </row>
    <row r="110" spans="1:3" x14ac:dyDescent="0.25">
      <c r="A110" s="4" t="s">
        <v>284</v>
      </c>
      <c r="B110" s="4" t="s">
        <v>285</v>
      </c>
      <c r="C110" s="4" t="s">
        <v>285</v>
      </c>
    </row>
    <row r="111" spans="1:3" x14ac:dyDescent="0.25">
      <c r="A111" s="4" t="s">
        <v>286</v>
      </c>
      <c r="B111" s="4" t="s">
        <v>287</v>
      </c>
      <c r="C111" s="4" t="s">
        <v>288</v>
      </c>
    </row>
    <row r="112" spans="1:3" x14ac:dyDescent="0.25">
      <c r="A112" s="4" t="s">
        <v>289</v>
      </c>
      <c r="B112" s="4" t="s">
        <v>290</v>
      </c>
      <c r="C112" s="4" t="s">
        <v>291</v>
      </c>
    </row>
    <row r="113" spans="1:3" ht="30" x14ac:dyDescent="0.25">
      <c r="A113" s="4" t="s">
        <v>292</v>
      </c>
      <c r="B113" s="4" t="s">
        <v>293</v>
      </c>
      <c r="C113" s="4" t="s">
        <v>294</v>
      </c>
    </row>
    <row r="114" spans="1:3" x14ac:dyDescent="0.25">
      <c r="A114" s="4" t="s">
        <v>295</v>
      </c>
      <c r="B114" s="4" t="s">
        <v>296</v>
      </c>
      <c r="C114" s="4" t="s">
        <v>297</v>
      </c>
    </row>
    <row r="115" spans="1:3" x14ac:dyDescent="0.25">
      <c r="A115" s="4" t="s">
        <v>298</v>
      </c>
      <c r="B115" s="4" t="s">
        <v>299</v>
      </c>
      <c r="C115" s="4" t="s">
        <v>300</v>
      </c>
    </row>
    <row r="116" spans="1:3" x14ac:dyDescent="0.25">
      <c r="A116" s="4" t="s">
        <v>301</v>
      </c>
      <c r="B116" s="4" t="s">
        <v>302</v>
      </c>
      <c r="C116" s="4" t="s">
        <v>303</v>
      </c>
    </row>
    <row r="117" spans="1:3" x14ac:dyDescent="0.25">
      <c r="A117" s="4" t="s">
        <v>304</v>
      </c>
      <c r="B117" s="4" t="s">
        <v>305</v>
      </c>
      <c r="C117" s="4" t="s">
        <v>305</v>
      </c>
    </row>
    <row r="118" spans="1:3" x14ac:dyDescent="0.25">
      <c r="A118" s="4" t="s">
        <v>306</v>
      </c>
      <c r="B118" s="4" t="s">
        <v>307</v>
      </c>
      <c r="C118" s="4" t="s">
        <v>307</v>
      </c>
    </row>
    <row r="119" spans="1:3" x14ac:dyDescent="0.25">
      <c r="A119" s="4" t="s">
        <v>308</v>
      </c>
      <c r="B119" s="4" t="s">
        <v>309</v>
      </c>
      <c r="C119" s="4" t="s">
        <v>309</v>
      </c>
    </row>
    <row r="120" spans="1:3" x14ac:dyDescent="0.25">
      <c r="A120" s="4" t="s">
        <v>310</v>
      </c>
      <c r="B120" s="4" t="s">
        <v>311</v>
      </c>
      <c r="C120" s="4" t="s">
        <v>312</v>
      </c>
    </row>
    <row r="121" spans="1:3" x14ac:dyDescent="0.25">
      <c r="A121" s="4" t="s">
        <v>313</v>
      </c>
      <c r="B121" s="4" t="s">
        <v>314</v>
      </c>
      <c r="C121" s="4" t="s">
        <v>315</v>
      </c>
    </row>
    <row r="122" spans="1:3" x14ac:dyDescent="0.25">
      <c r="A122" s="4" t="s">
        <v>316</v>
      </c>
      <c r="B122" s="4" t="s">
        <v>317</v>
      </c>
      <c r="C122" s="4" t="s">
        <v>318</v>
      </c>
    </row>
    <row r="123" spans="1:3" x14ac:dyDescent="0.25">
      <c r="A123" s="4" t="s">
        <v>319</v>
      </c>
      <c r="B123" s="4" t="s">
        <v>320</v>
      </c>
      <c r="C123" s="4" t="s">
        <v>321</v>
      </c>
    </row>
    <row r="124" spans="1:3" x14ac:dyDescent="0.25">
      <c r="A124" s="4" t="s">
        <v>322</v>
      </c>
      <c r="B124" s="4" t="s">
        <v>323</v>
      </c>
      <c r="C124" s="4" t="s">
        <v>323</v>
      </c>
    </row>
    <row r="125" spans="1:3" x14ac:dyDescent="0.25">
      <c r="A125" s="4" t="s">
        <v>324</v>
      </c>
      <c r="B125" s="4" t="s">
        <v>325</v>
      </c>
      <c r="C125" s="4" t="s">
        <v>325</v>
      </c>
    </row>
    <row r="126" spans="1:3" x14ac:dyDescent="0.25">
      <c r="A126" s="4" t="s">
        <v>326</v>
      </c>
      <c r="B126" s="4" t="s">
        <v>327</v>
      </c>
      <c r="C126" s="4" t="s">
        <v>327</v>
      </c>
    </row>
    <row r="127" spans="1:3" x14ac:dyDescent="0.25">
      <c r="A127" s="4" t="s">
        <v>328</v>
      </c>
      <c r="B127" s="4" t="s">
        <v>329</v>
      </c>
      <c r="C127" s="4" t="s">
        <v>330</v>
      </c>
    </row>
    <row r="128" spans="1:3" ht="30" x14ac:dyDescent="0.25">
      <c r="A128" s="4" t="s">
        <v>331</v>
      </c>
      <c r="B128" s="4" t="s">
        <v>332</v>
      </c>
      <c r="C128" s="4" t="s">
        <v>333</v>
      </c>
    </row>
    <row r="129" spans="1:3" x14ac:dyDescent="0.25">
      <c r="A129" s="4" t="s">
        <v>334</v>
      </c>
      <c r="B129" s="4" t="s">
        <v>335</v>
      </c>
      <c r="C129" s="4" t="s">
        <v>336</v>
      </c>
    </row>
    <row r="130" spans="1:3" x14ac:dyDescent="0.25">
      <c r="A130" s="4" t="s">
        <v>337</v>
      </c>
      <c r="B130" s="4" t="s">
        <v>338</v>
      </c>
      <c r="C130" s="4" t="s">
        <v>338</v>
      </c>
    </row>
    <row r="131" spans="1:3" x14ac:dyDescent="0.25">
      <c r="A131" s="4" t="s">
        <v>339</v>
      </c>
      <c r="B131" s="4" t="s">
        <v>340</v>
      </c>
      <c r="C131" s="4" t="s">
        <v>341</v>
      </c>
    </row>
    <row r="132" spans="1:3" x14ac:dyDescent="0.25">
      <c r="A132" s="4" t="s">
        <v>342</v>
      </c>
      <c r="B132" s="4" t="s">
        <v>343</v>
      </c>
      <c r="C132" s="4" t="s">
        <v>344</v>
      </c>
    </row>
    <row r="133" spans="1:3" ht="30" x14ac:dyDescent="0.25">
      <c r="A133" s="4" t="s">
        <v>345</v>
      </c>
      <c r="B133" s="4" t="s">
        <v>346</v>
      </c>
      <c r="C133" s="4" t="s">
        <v>347</v>
      </c>
    </row>
    <row r="134" spans="1:3" x14ac:dyDescent="0.25">
      <c r="A134" s="4" t="s">
        <v>348</v>
      </c>
      <c r="B134" s="4" t="s">
        <v>349</v>
      </c>
      <c r="C134" s="4" t="s">
        <v>350</v>
      </c>
    </row>
    <row r="135" spans="1:3" x14ac:dyDescent="0.25">
      <c r="A135" s="4" t="s">
        <v>351</v>
      </c>
      <c r="B135" s="4" t="s">
        <v>352</v>
      </c>
      <c r="C135" s="4" t="s">
        <v>353</v>
      </c>
    </row>
    <row r="136" spans="1:3" x14ac:dyDescent="0.25">
      <c r="A136" s="4" t="s">
        <v>354</v>
      </c>
      <c r="B136" s="4" t="s">
        <v>355</v>
      </c>
      <c r="C136" s="4" t="s">
        <v>356</v>
      </c>
    </row>
    <row r="137" spans="1:3" x14ac:dyDescent="0.25">
      <c r="A137" s="4" t="s">
        <v>357</v>
      </c>
      <c r="B137" s="4" t="s">
        <v>358</v>
      </c>
      <c r="C137" s="4" t="s">
        <v>359</v>
      </c>
    </row>
    <row r="138" spans="1:3" x14ac:dyDescent="0.25">
      <c r="A138" s="4" t="s">
        <v>360</v>
      </c>
      <c r="B138" s="4" t="s">
        <v>361</v>
      </c>
      <c r="C138" s="4" t="s">
        <v>361</v>
      </c>
    </row>
    <row r="139" spans="1:3" x14ac:dyDescent="0.25">
      <c r="A139" s="4" t="s">
        <v>362</v>
      </c>
      <c r="B139" s="4" t="s">
        <v>363</v>
      </c>
      <c r="C139" s="4" t="s">
        <v>363</v>
      </c>
    </row>
    <row r="140" spans="1:3" x14ac:dyDescent="0.25">
      <c r="A140" s="4" t="s">
        <v>364</v>
      </c>
      <c r="B140" s="4" t="s">
        <v>365</v>
      </c>
      <c r="C140" s="4" t="s">
        <v>365</v>
      </c>
    </row>
    <row r="141" spans="1:3" x14ac:dyDescent="0.25">
      <c r="A141" s="4" t="s">
        <v>366</v>
      </c>
      <c r="B141" s="4" t="s">
        <v>367</v>
      </c>
      <c r="C141" s="4" t="s">
        <v>367</v>
      </c>
    </row>
    <row r="142" spans="1:3" x14ac:dyDescent="0.25">
      <c r="A142" s="4" t="s">
        <v>368</v>
      </c>
      <c r="B142" s="4" t="s">
        <v>369</v>
      </c>
      <c r="C142" s="4" t="s">
        <v>370</v>
      </c>
    </row>
    <row r="143" spans="1:3" x14ac:dyDescent="0.25">
      <c r="A143" s="4" t="s">
        <v>371</v>
      </c>
      <c r="B143" s="4" t="s">
        <v>372</v>
      </c>
      <c r="C143" s="4" t="s">
        <v>372</v>
      </c>
    </row>
    <row r="144" spans="1:3" x14ac:dyDescent="0.25">
      <c r="A144" s="4" t="s">
        <v>373</v>
      </c>
      <c r="B144" s="4" t="s">
        <v>374</v>
      </c>
      <c r="C144" s="4" t="s">
        <v>374</v>
      </c>
    </row>
    <row r="145" spans="1:3" x14ac:dyDescent="0.25">
      <c r="A145" s="4" t="s">
        <v>375</v>
      </c>
      <c r="B145" s="4" t="s">
        <v>376</v>
      </c>
      <c r="C145" s="4" t="s">
        <v>377</v>
      </c>
    </row>
    <row r="146" spans="1:3" x14ac:dyDescent="0.25">
      <c r="A146" s="4" t="s">
        <v>378</v>
      </c>
      <c r="B146" s="4" t="s">
        <v>379</v>
      </c>
      <c r="C146" s="4" t="s">
        <v>380</v>
      </c>
    </row>
    <row r="147" spans="1:3" x14ac:dyDescent="0.25">
      <c r="A147" s="4" t="s">
        <v>381</v>
      </c>
      <c r="B147" s="4" t="s">
        <v>382</v>
      </c>
      <c r="C147" s="4" t="s">
        <v>383</v>
      </c>
    </row>
    <row r="148" spans="1:3" x14ac:dyDescent="0.25">
      <c r="A148" s="4" t="s">
        <v>384</v>
      </c>
      <c r="B148" s="4" t="s">
        <v>385</v>
      </c>
      <c r="C148" s="4" t="s">
        <v>385</v>
      </c>
    </row>
    <row r="149" spans="1:3" x14ac:dyDescent="0.25">
      <c r="A149" s="4" t="s">
        <v>386</v>
      </c>
      <c r="B149" s="4" t="s">
        <v>387</v>
      </c>
      <c r="C149" s="4" t="s">
        <v>387</v>
      </c>
    </row>
    <row r="150" spans="1:3" x14ac:dyDescent="0.25">
      <c r="A150" s="4" t="s">
        <v>388</v>
      </c>
      <c r="B150" s="4" t="s">
        <v>389</v>
      </c>
      <c r="C150" s="4" t="s">
        <v>390</v>
      </c>
    </row>
    <row r="151" spans="1:3" x14ac:dyDescent="0.25">
      <c r="A151" s="4" t="s">
        <v>391</v>
      </c>
      <c r="B151" s="4" t="s">
        <v>392</v>
      </c>
      <c r="C151" s="4" t="s">
        <v>393</v>
      </c>
    </row>
    <row r="152" spans="1:3" x14ac:dyDescent="0.25">
      <c r="A152" s="4" t="s">
        <v>394</v>
      </c>
      <c r="B152" s="4" t="s">
        <v>395</v>
      </c>
      <c r="C152" s="4" t="s">
        <v>395</v>
      </c>
    </row>
    <row r="153" spans="1:3" x14ac:dyDescent="0.25">
      <c r="A153" s="4" t="s">
        <v>396</v>
      </c>
      <c r="B153" s="4" t="s">
        <v>397</v>
      </c>
      <c r="C153" s="4" t="s">
        <v>398</v>
      </c>
    </row>
    <row r="154" spans="1:3" x14ac:dyDescent="0.25">
      <c r="A154" s="4" t="s">
        <v>399</v>
      </c>
      <c r="B154" s="4" t="s">
        <v>400</v>
      </c>
      <c r="C154" s="4" t="s">
        <v>401</v>
      </c>
    </row>
    <row r="155" spans="1:3" x14ac:dyDescent="0.25">
      <c r="A155" s="4" t="s">
        <v>402</v>
      </c>
      <c r="B155" s="4" t="s">
        <v>403</v>
      </c>
      <c r="C155" s="4" t="s">
        <v>403</v>
      </c>
    </row>
    <row r="156" spans="1:3" x14ac:dyDescent="0.25">
      <c r="A156" s="4" t="s">
        <v>404</v>
      </c>
      <c r="B156" s="4" t="s">
        <v>405</v>
      </c>
      <c r="C156" s="4" t="s">
        <v>406</v>
      </c>
    </row>
    <row r="157" spans="1:3" x14ac:dyDescent="0.25">
      <c r="A157" s="4" t="s">
        <v>407</v>
      </c>
      <c r="B157" s="4" t="s">
        <v>408</v>
      </c>
      <c r="C157" s="4" t="s">
        <v>408</v>
      </c>
    </row>
    <row r="158" spans="1:3" x14ac:dyDescent="0.25">
      <c r="A158" s="4" t="s">
        <v>409</v>
      </c>
      <c r="B158" s="4" t="s">
        <v>410</v>
      </c>
      <c r="C158" s="4" t="s">
        <v>411</v>
      </c>
    </row>
    <row r="159" spans="1:3" x14ac:dyDescent="0.25">
      <c r="A159" s="4" t="s">
        <v>412</v>
      </c>
      <c r="B159" s="4" t="s">
        <v>413</v>
      </c>
      <c r="C159" s="4" t="s">
        <v>413</v>
      </c>
    </row>
    <row r="160" spans="1:3" x14ac:dyDescent="0.25">
      <c r="A160" s="4" t="s">
        <v>414</v>
      </c>
      <c r="B160" s="4" t="s">
        <v>415</v>
      </c>
      <c r="C160" s="4" t="s">
        <v>415</v>
      </c>
    </row>
    <row r="161" spans="1:3" x14ac:dyDescent="0.25">
      <c r="A161" s="4" t="s">
        <v>416</v>
      </c>
      <c r="B161" s="4" t="s">
        <v>417</v>
      </c>
      <c r="C161" s="4" t="s">
        <v>417</v>
      </c>
    </row>
    <row r="162" spans="1:3" x14ac:dyDescent="0.25">
      <c r="A162" s="4" t="s">
        <v>418</v>
      </c>
      <c r="B162" s="4" t="s">
        <v>419</v>
      </c>
      <c r="C162" s="4" t="s">
        <v>419</v>
      </c>
    </row>
    <row r="163" spans="1:3" x14ac:dyDescent="0.25">
      <c r="A163" s="4" t="s">
        <v>420</v>
      </c>
      <c r="B163" s="4" t="s">
        <v>421</v>
      </c>
      <c r="C163" s="4" t="s">
        <v>421</v>
      </c>
    </row>
    <row r="164" spans="1:3" x14ac:dyDescent="0.25">
      <c r="A164" s="4" t="s">
        <v>422</v>
      </c>
      <c r="B164" s="4" t="s">
        <v>423</v>
      </c>
      <c r="C164" s="4" t="s">
        <v>423</v>
      </c>
    </row>
    <row r="165" spans="1:3" x14ac:dyDescent="0.25">
      <c r="A165" s="4" t="s">
        <v>424</v>
      </c>
      <c r="B165" s="4" t="s">
        <v>425</v>
      </c>
      <c r="C165" s="4" t="s">
        <v>425</v>
      </c>
    </row>
    <row r="166" spans="1:3" x14ac:dyDescent="0.25">
      <c r="A166" s="4" t="s">
        <v>426</v>
      </c>
      <c r="B166" s="4" t="s">
        <v>427</v>
      </c>
      <c r="C166" s="4" t="s">
        <v>427</v>
      </c>
    </row>
    <row r="167" spans="1:3" x14ac:dyDescent="0.25">
      <c r="A167" s="4" t="s">
        <v>428</v>
      </c>
      <c r="B167" s="4" t="s">
        <v>429</v>
      </c>
      <c r="C167" s="4" t="s">
        <v>429</v>
      </c>
    </row>
    <row r="168" spans="1:3" x14ac:dyDescent="0.25">
      <c r="A168" s="4" t="s">
        <v>430</v>
      </c>
      <c r="B168" s="4" t="s">
        <v>431</v>
      </c>
      <c r="C168" s="4" t="s">
        <v>432</v>
      </c>
    </row>
    <row r="169" spans="1:3" x14ac:dyDescent="0.25">
      <c r="A169" s="4" t="s">
        <v>433</v>
      </c>
      <c r="B169" s="4" t="s">
        <v>434</v>
      </c>
      <c r="C169" s="4" t="s">
        <v>434</v>
      </c>
    </row>
    <row r="170" spans="1:3" x14ac:dyDescent="0.25">
      <c r="A170" s="4" t="s">
        <v>435</v>
      </c>
      <c r="B170" s="4" t="s">
        <v>436</v>
      </c>
      <c r="C170" s="4" t="s">
        <v>437</v>
      </c>
    </row>
    <row r="171" spans="1:3" x14ac:dyDescent="0.25">
      <c r="A171" s="4" t="s">
        <v>438</v>
      </c>
      <c r="B171" s="4" t="s">
        <v>439</v>
      </c>
      <c r="C171" s="4" t="s">
        <v>439</v>
      </c>
    </row>
    <row r="172" spans="1:3" x14ac:dyDescent="0.25">
      <c r="A172" s="4" t="s">
        <v>440</v>
      </c>
      <c r="B172" s="4" t="s">
        <v>441</v>
      </c>
      <c r="C172" s="4" t="s">
        <v>441</v>
      </c>
    </row>
    <row r="173" spans="1:3" x14ac:dyDescent="0.25">
      <c r="A173" s="4" t="s">
        <v>442</v>
      </c>
      <c r="B173" s="4" t="s">
        <v>443</v>
      </c>
      <c r="C173" s="4" t="s">
        <v>444</v>
      </c>
    </row>
    <row r="174" spans="1:3" x14ac:dyDescent="0.25">
      <c r="A174" s="4" t="s">
        <v>445</v>
      </c>
      <c r="B174" s="4" t="s">
        <v>446</v>
      </c>
      <c r="C174" s="4" t="s">
        <v>446</v>
      </c>
    </row>
    <row r="175" spans="1:3" x14ac:dyDescent="0.25">
      <c r="A175" s="4" t="s">
        <v>447</v>
      </c>
      <c r="B175" s="4" t="s">
        <v>448</v>
      </c>
      <c r="C175" s="4" t="s">
        <v>448</v>
      </c>
    </row>
    <row r="176" spans="1:3" x14ac:dyDescent="0.25">
      <c r="A176" s="4" t="s">
        <v>449</v>
      </c>
      <c r="B176" s="4" t="s">
        <v>450</v>
      </c>
      <c r="C176" s="4" t="s">
        <v>450</v>
      </c>
    </row>
    <row r="177" spans="1:3" x14ac:dyDescent="0.25">
      <c r="A177" s="4" t="s">
        <v>451</v>
      </c>
      <c r="B177" s="4" t="s">
        <v>452</v>
      </c>
      <c r="C177" s="4" t="s">
        <v>452</v>
      </c>
    </row>
    <row r="178" spans="1:3" x14ac:dyDescent="0.25">
      <c r="A178" s="4" t="s">
        <v>453</v>
      </c>
      <c r="B178" s="4" t="s">
        <v>454</v>
      </c>
      <c r="C178" s="4" t="s">
        <v>455</v>
      </c>
    </row>
    <row r="179" spans="1:3" x14ac:dyDescent="0.25">
      <c r="A179" s="4" t="s">
        <v>456</v>
      </c>
      <c r="B179" s="4" t="s">
        <v>457</v>
      </c>
      <c r="C179" s="4" t="s">
        <v>458</v>
      </c>
    </row>
    <row r="180" spans="1:3" x14ac:dyDescent="0.25">
      <c r="A180" s="4" t="s">
        <v>459</v>
      </c>
      <c r="B180" s="4" t="s">
        <v>460</v>
      </c>
      <c r="C180" s="4" t="s">
        <v>461</v>
      </c>
    </row>
    <row r="181" spans="1:3" x14ac:dyDescent="0.25">
      <c r="A181" s="4" t="s">
        <v>462</v>
      </c>
      <c r="B181" s="4" t="s">
        <v>463</v>
      </c>
      <c r="C181" s="4" t="s">
        <v>463</v>
      </c>
    </row>
    <row r="182" spans="1:3" x14ac:dyDescent="0.25">
      <c r="A182" s="4" t="s">
        <v>464</v>
      </c>
      <c r="B182" s="4" t="s">
        <v>465</v>
      </c>
      <c r="C182" s="4" t="s">
        <v>466</v>
      </c>
    </row>
    <row r="183" spans="1:3" x14ac:dyDescent="0.25">
      <c r="A183" s="4" t="s">
        <v>467</v>
      </c>
      <c r="B183" s="4" t="s">
        <v>468</v>
      </c>
      <c r="C183" s="4" t="s">
        <v>469</v>
      </c>
    </row>
    <row r="184" spans="1:3" x14ac:dyDescent="0.25">
      <c r="A184" s="4" t="s">
        <v>470</v>
      </c>
      <c r="B184" s="4" t="s">
        <v>471</v>
      </c>
      <c r="C184" s="4" t="s">
        <v>472</v>
      </c>
    </row>
    <row r="185" spans="1:3" x14ac:dyDescent="0.25">
      <c r="A185" s="4" t="s">
        <v>473</v>
      </c>
      <c r="B185" s="4" t="s">
        <v>474</v>
      </c>
      <c r="C185" s="4" t="s">
        <v>475</v>
      </c>
    </row>
    <row r="186" spans="1:3" x14ac:dyDescent="0.25">
      <c r="A186" s="4" t="s">
        <v>476</v>
      </c>
      <c r="B186" s="4" t="s">
        <v>477</v>
      </c>
      <c r="C186" s="4" t="s">
        <v>477</v>
      </c>
    </row>
    <row r="187" spans="1:3" x14ac:dyDescent="0.25">
      <c r="A187" s="4" t="s">
        <v>478</v>
      </c>
      <c r="B187" s="4" t="s">
        <v>479</v>
      </c>
      <c r="C187" s="4" t="s">
        <v>480</v>
      </c>
    </row>
    <row r="188" spans="1:3" x14ac:dyDescent="0.25">
      <c r="A188" s="4" t="s">
        <v>481</v>
      </c>
      <c r="B188" s="4" t="s">
        <v>482</v>
      </c>
      <c r="C188" s="4" t="s">
        <v>482</v>
      </c>
    </row>
    <row r="189" spans="1:3" x14ac:dyDescent="0.25">
      <c r="A189" s="4" t="s">
        <v>483</v>
      </c>
      <c r="B189" s="4" t="s">
        <v>484</v>
      </c>
      <c r="C189" s="4" t="s">
        <v>484</v>
      </c>
    </row>
    <row r="190" spans="1:3" ht="30" x14ac:dyDescent="0.25">
      <c r="A190" s="4" t="s">
        <v>485</v>
      </c>
      <c r="B190" s="4" t="s">
        <v>486</v>
      </c>
      <c r="C190" s="4" t="s">
        <v>487</v>
      </c>
    </row>
    <row r="191" spans="1:3" x14ac:dyDescent="0.25">
      <c r="A191" s="4" t="s">
        <v>488</v>
      </c>
      <c r="B191" s="4" t="s">
        <v>489</v>
      </c>
      <c r="C191" s="4" t="s">
        <v>489</v>
      </c>
    </row>
    <row r="192" spans="1:3" x14ac:dyDescent="0.25">
      <c r="A192" s="4" t="s">
        <v>490</v>
      </c>
      <c r="B192" s="4" t="s">
        <v>491</v>
      </c>
      <c r="C192" s="4" t="s">
        <v>491</v>
      </c>
    </row>
    <row r="193" spans="1:3" x14ac:dyDescent="0.25">
      <c r="A193" s="4" t="s">
        <v>492</v>
      </c>
      <c r="B193" s="4" t="s">
        <v>493</v>
      </c>
      <c r="C193" s="4" t="s">
        <v>493</v>
      </c>
    </row>
    <row r="194" spans="1:3" x14ac:dyDescent="0.25">
      <c r="A194" s="4" t="s">
        <v>494</v>
      </c>
      <c r="B194" s="4" t="s">
        <v>495</v>
      </c>
      <c r="C194" s="4" t="s">
        <v>495</v>
      </c>
    </row>
    <row r="195" spans="1:3" x14ac:dyDescent="0.25">
      <c r="A195" s="4" t="s">
        <v>496</v>
      </c>
      <c r="B195" s="4" t="s">
        <v>497</v>
      </c>
      <c r="C195" s="4" t="s">
        <v>497</v>
      </c>
    </row>
    <row r="196" spans="1:3" x14ac:dyDescent="0.25">
      <c r="A196" s="4" t="s">
        <v>498</v>
      </c>
      <c r="B196" s="4" t="s">
        <v>499</v>
      </c>
      <c r="C196" s="4" t="s">
        <v>500</v>
      </c>
    </row>
    <row r="197" spans="1:3" x14ac:dyDescent="0.25">
      <c r="A197" s="4" t="s">
        <v>501</v>
      </c>
      <c r="B197" s="4" t="s">
        <v>502</v>
      </c>
      <c r="C197" s="4" t="s">
        <v>502</v>
      </c>
    </row>
    <row r="198" spans="1:3" x14ac:dyDescent="0.25">
      <c r="A198" s="4" t="s">
        <v>503</v>
      </c>
      <c r="B198" s="4" t="s">
        <v>504</v>
      </c>
      <c r="C198" s="4" t="s">
        <v>505</v>
      </c>
    </row>
    <row r="199" spans="1:3" x14ac:dyDescent="0.25">
      <c r="A199" s="4" t="s">
        <v>506</v>
      </c>
      <c r="B199" s="4" t="s">
        <v>507</v>
      </c>
      <c r="C199" s="4" t="s">
        <v>507</v>
      </c>
    </row>
    <row r="200" spans="1:3" x14ac:dyDescent="0.25">
      <c r="A200" s="4" t="s">
        <v>508</v>
      </c>
      <c r="B200" s="4" t="s">
        <v>509</v>
      </c>
      <c r="C200" s="4" t="s">
        <v>510</v>
      </c>
    </row>
    <row r="201" spans="1:3" x14ac:dyDescent="0.25">
      <c r="A201" s="4" t="s">
        <v>511</v>
      </c>
      <c r="B201" s="4" t="s">
        <v>512</v>
      </c>
      <c r="C201" s="4" t="s">
        <v>513</v>
      </c>
    </row>
    <row r="202" spans="1:3" x14ac:dyDescent="0.25">
      <c r="A202" s="4" t="s">
        <v>514</v>
      </c>
      <c r="B202" s="4" t="s">
        <v>515</v>
      </c>
      <c r="C202" s="4" t="s">
        <v>516</v>
      </c>
    </row>
    <row r="203" spans="1:3" x14ac:dyDescent="0.25">
      <c r="A203" s="4" t="s">
        <v>517</v>
      </c>
      <c r="B203" s="4" t="s">
        <v>518</v>
      </c>
      <c r="C203" s="4" t="s">
        <v>518</v>
      </c>
    </row>
    <row r="204" spans="1:3" x14ac:dyDescent="0.25">
      <c r="A204" s="4" t="s">
        <v>519</v>
      </c>
      <c r="B204" s="4" t="s">
        <v>520</v>
      </c>
      <c r="C204" s="4" t="s">
        <v>520</v>
      </c>
    </row>
    <row r="205" spans="1:3" x14ac:dyDescent="0.25">
      <c r="A205" s="4" t="s">
        <v>521</v>
      </c>
      <c r="B205" s="4" t="s">
        <v>522</v>
      </c>
      <c r="C205" s="4" t="s">
        <v>523</v>
      </c>
    </row>
    <row r="206" spans="1:3" x14ac:dyDescent="0.25">
      <c r="A206" s="4" t="s">
        <v>524</v>
      </c>
      <c r="B206" s="4" t="s">
        <v>525</v>
      </c>
      <c r="C206" s="4" t="s">
        <v>526</v>
      </c>
    </row>
    <row r="207" spans="1:3" x14ac:dyDescent="0.25">
      <c r="A207" s="4" t="s">
        <v>527</v>
      </c>
      <c r="B207" s="4" t="s">
        <v>528</v>
      </c>
      <c r="C207" s="4" t="s">
        <v>528</v>
      </c>
    </row>
    <row r="208" spans="1:3" x14ac:dyDescent="0.25">
      <c r="A208" s="4" t="s">
        <v>529</v>
      </c>
      <c r="B208" s="4" t="s">
        <v>530</v>
      </c>
      <c r="C208" s="4" t="s">
        <v>531</v>
      </c>
    </row>
    <row r="209" spans="1:3" x14ac:dyDescent="0.25">
      <c r="A209" s="4" t="s">
        <v>532</v>
      </c>
      <c r="B209" s="4" t="s">
        <v>533</v>
      </c>
      <c r="C209" s="4" t="s">
        <v>533</v>
      </c>
    </row>
    <row r="210" spans="1:3" x14ac:dyDescent="0.25">
      <c r="A210" s="4" t="s">
        <v>534</v>
      </c>
      <c r="B210" s="4" t="s">
        <v>535</v>
      </c>
      <c r="C210" s="4" t="s">
        <v>536</v>
      </c>
    </row>
    <row r="211" spans="1:3" x14ac:dyDescent="0.25">
      <c r="A211" s="4" t="s">
        <v>537</v>
      </c>
      <c r="B211" s="4" t="s">
        <v>538</v>
      </c>
      <c r="C211" s="4" t="s">
        <v>539</v>
      </c>
    </row>
    <row r="212" spans="1:3" x14ac:dyDescent="0.25">
      <c r="A212" s="4" t="s">
        <v>540</v>
      </c>
      <c r="B212" s="4" t="s">
        <v>541</v>
      </c>
      <c r="C212" s="4" t="s">
        <v>542</v>
      </c>
    </row>
    <row r="213" spans="1:3" x14ac:dyDescent="0.25">
      <c r="A213" s="4" t="s">
        <v>543</v>
      </c>
      <c r="B213" s="4" t="s">
        <v>544</v>
      </c>
      <c r="C213" s="4" t="s">
        <v>544</v>
      </c>
    </row>
    <row r="214" spans="1:3" x14ac:dyDescent="0.25">
      <c r="A214" s="4" t="s">
        <v>545</v>
      </c>
      <c r="B214" s="4" t="s">
        <v>546</v>
      </c>
      <c r="C214" s="4" t="s">
        <v>547</v>
      </c>
    </row>
    <row r="215" spans="1:3" x14ac:dyDescent="0.25">
      <c r="A215" s="4" t="s">
        <v>548</v>
      </c>
      <c r="B215" s="4" t="s">
        <v>549</v>
      </c>
      <c r="C215" s="4" t="s">
        <v>550</v>
      </c>
    </row>
    <row r="216" spans="1:3" x14ac:dyDescent="0.25">
      <c r="A216" s="4" t="s">
        <v>551</v>
      </c>
      <c r="B216" s="4" t="s">
        <v>552</v>
      </c>
      <c r="C216" s="4" t="s">
        <v>552</v>
      </c>
    </row>
    <row r="217" spans="1:3" x14ac:dyDescent="0.25">
      <c r="A217" s="4" t="s">
        <v>553</v>
      </c>
      <c r="B217" s="4" t="s">
        <v>554</v>
      </c>
      <c r="C217" s="4" t="s">
        <v>555</v>
      </c>
    </row>
    <row r="218" spans="1:3" x14ac:dyDescent="0.25">
      <c r="A218" s="4" t="s">
        <v>556</v>
      </c>
      <c r="B218" s="4" t="s">
        <v>557</v>
      </c>
      <c r="C218" s="4" t="s">
        <v>558</v>
      </c>
    </row>
    <row r="219" spans="1:3" x14ac:dyDescent="0.25">
      <c r="A219" s="4" t="s">
        <v>559</v>
      </c>
      <c r="B219" s="4" t="s">
        <v>560</v>
      </c>
      <c r="C219" s="4" t="s">
        <v>561</v>
      </c>
    </row>
    <row r="220" spans="1:3" x14ac:dyDescent="0.25">
      <c r="A220" s="4" t="s">
        <v>562</v>
      </c>
      <c r="B220" s="4" t="s">
        <v>563</v>
      </c>
      <c r="C220" s="4" t="s">
        <v>564</v>
      </c>
    </row>
    <row r="221" spans="1:3" x14ac:dyDescent="0.25">
      <c r="A221" s="4" t="s">
        <v>565</v>
      </c>
      <c r="B221" s="4" t="s">
        <v>566</v>
      </c>
      <c r="C221" s="4" t="s">
        <v>566</v>
      </c>
    </row>
    <row r="222" spans="1:3" x14ac:dyDescent="0.25">
      <c r="A222" s="4" t="s">
        <v>567</v>
      </c>
      <c r="B222" s="4" t="s">
        <v>568</v>
      </c>
      <c r="C222" s="4" t="s">
        <v>569</v>
      </c>
    </row>
    <row r="223" spans="1:3" x14ac:dyDescent="0.25">
      <c r="A223" s="4" t="s">
        <v>570</v>
      </c>
      <c r="B223" s="4" t="s">
        <v>571</v>
      </c>
      <c r="C223" s="4" t="s">
        <v>571</v>
      </c>
    </row>
    <row r="224" spans="1:3" x14ac:dyDescent="0.25">
      <c r="A224" s="4" t="s">
        <v>572</v>
      </c>
      <c r="B224" s="4" t="s">
        <v>573</v>
      </c>
      <c r="C224" s="4" t="s">
        <v>574</v>
      </c>
    </row>
    <row r="225" spans="1:3" x14ac:dyDescent="0.25">
      <c r="A225" s="4" t="s">
        <v>575</v>
      </c>
      <c r="B225" s="4" t="s">
        <v>576</v>
      </c>
      <c r="C225" s="4" t="s">
        <v>577</v>
      </c>
    </row>
    <row r="226" spans="1:3" x14ac:dyDescent="0.25">
      <c r="A226" s="4" t="s">
        <v>578</v>
      </c>
      <c r="B226" s="4" t="s">
        <v>579</v>
      </c>
      <c r="C226" s="4" t="s">
        <v>579</v>
      </c>
    </row>
    <row r="227" spans="1:3" x14ac:dyDescent="0.25">
      <c r="A227" s="4" t="s">
        <v>580</v>
      </c>
      <c r="B227" s="4" t="s">
        <v>581</v>
      </c>
      <c r="C227" s="4" t="s">
        <v>581</v>
      </c>
    </row>
    <row r="228" spans="1:3" x14ac:dyDescent="0.25">
      <c r="A228" s="4" t="s">
        <v>582</v>
      </c>
      <c r="B228" s="4" t="s">
        <v>583</v>
      </c>
      <c r="C228" s="4" t="s">
        <v>584</v>
      </c>
    </row>
    <row r="229" spans="1:3" x14ac:dyDescent="0.25">
      <c r="A229" s="4" t="s">
        <v>585</v>
      </c>
      <c r="B229" s="4" t="s">
        <v>586</v>
      </c>
      <c r="C229" s="4" t="s">
        <v>587</v>
      </c>
    </row>
    <row r="230" spans="1:3" x14ac:dyDescent="0.25">
      <c r="A230" s="4" t="s">
        <v>588</v>
      </c>
      <c r="B230" s="4" t="s">
        <v>589</v>
      </c>
      <c r="C230" s="4" t="s">
        <v>589</v>
      </c>
    </row>
    <row r="231" spans="1:3" x14ac:dyDescent="0.25">
      <c r="A231" s="4" t="s">
        <v>590</v>
      </c>
      <c r="B231" s="4" t="s">
        <v>591</v>
      </c>
      <c r="C231" s="4" t="s">
        <v>592</v>
      </c>
    </row>
    <row r="232" spans="1:3" x14ac:dyDescent="0.25">
      <c r="A232" s="4" t="s">
        <v>593</v>
      </c>
      <c r="B232" s="4" t="s">
        <v>594</v>
      </c>
      <c r="C232" s="4" t="s">
        <v>595</v>
      </c>
    </row>
    <row r="233" spans="1:3" x14ac:dyDescent="0.25">
      <c r="A233" s="4" t="s">
        <v>596</v>
      </c>
      <c r="B233" s="4" t="s">
        <v>597</v>
      </c>
      <c r="C233" s="4" t="s">
        <v>597</v>
      </c>
    </row>
    <row r="234" spans="1:3" x14ac:dyDescent="0.25">
      <c r="A234" s="4" t="s">
        <v>598</v>
      </c>
      <c r="B234" s="4" t="s">
        <v>599</v>
      </c>
      <c r="C234" s="4" t="s">
        <v>600</v>
      </c>
    </row>
    <row r="235" spans="1:3" x14ac:dyDescent="0.25">
      <c r="A235" s="4" t="s">
        <v>601</v>
      </c>
      <c r="B235" s="4" t="s">
        <v>602</v>
      </c>
      <c r="C235" s="4" t="s">
        <v>603</v>
      </c>
    </row>
    <row r="236" spans="1:3" x14ac:dyDescent="0.25">
      <c r="A236" s="4" t="s">
        <v>604</v>
      </c>
      <c r="B236" s="4" t="s">
        <v>605</v>
      </c>
      <c r="C236" s="4" t="s">
        <v>606</v>
      </c>
    </row>
    <row r="237" spans="1:3" x14ac:dyDescent="0.25">
      <c r="A237" s="4" t="s">
        <v>607</v>
      </c>
      <c r="B237" s="4" t="s">
        <v>608</v>
      </c>
      <c r="C237" s="4" t="s">
        <v>609</v>
      </c>
    </row>
    <row r="238" spans="1:3" ht="30" x14ac:dyDescent="0.25">
      <c r="A238" s="4" t="s">
        <v>610</v>
      </c>
      <c r="B238" s="4" t="s">
        <v>611</v>
      </c>
      <c r="C238" s="4" t="s">
        <v>612</v>
      </c>
    </row>
    <row r="239" spans="1:3" x14ac:dyDescent="0.25">
      <c r="A239" s="4" t="s">
        <v>613</v>
      </c>
      <c r="B239" s="4" t="s">
        <v>614</v>
      </c>
      <c r="C239" s="4" t="s">
        <v>615</v>
      </c>
    </row>
    <row r="240" spans="1:3" x14ac:dyDescent="0.25">
      <c r="A240" s="4" t="s">
        <v>616</v>
      </c>
      <c r="B240" s="4" t="s">
        <v>617</v>
      </c>
      <c r="C240" s="4" t="s">
        <v>617</v>
      </c>
    </row>
    <row r="241" spans="1:3" x14ac:dyDescent="0.25">
      <c r="A241" s="4" t="s">
        <v>618</v>
      </c>
      <c r="B241" s="4" t="s">
        <v>619</v>
      </c>
      <c r="C241" s="4" t="s">
        <v>620</v>
      </c>
    </row>
    <row r="242" spans="1:3" x14ac:dyDescent="0.25">
      <c r="A242" s="4" t="s">
        <v>621</v>
      </c>
      <c r="B242" s="4" t="s">
        <v>622</v>
      </c>
      <c r="C242" s="4" t="s">
        <v>623</v>
      </c>
    </row>
    <row r="243" spans="1:3" x14ac:dyDescent="0.25">
      <c r="A243" s="4" t="s">
        <v>624</v>
      </c>
      <c r="B243" s="4" t="s">
        <v>625</v>
      </c>
      <c r="C243" s="4" t="s">
        <v>626</v>
      </c>
    </row>
    <row r="244" spans="1:3" ht="30" x14ac:dyDescent="0.25">
      <c r="A244" s="4" t="s">
        <v>627</v>
      </c>
      <c r="B244" s="4" t="s">
        <v>628</v>
      </c>
      <c r="C244" s="4" t="s">
        <v>629</v>
      </c>
    </row>
    <row r="245" spans="1:3" x14ac:dyDescent="0.25">
      <c r="A245" s="4" t="s">
        <v>630</v>
      </c>
      <c r="B245" s="4" t="s">
        <v>631</v>
      </c>
      <c r="C245" s="4" t="s">
        <v>632</v>
      </c>
    </row>
    <row r="246" spans="1:3" x14ac:dyDescent="0.25">
      <c r="A246" s="4" t="s">
        <v>633</v>
      </c>
      <c r="B246" s="4" t="s">
        <v>634</v>
      </c>
      <c r="C246" s="4" t="s">
        <v>635</v>
      </c>
    </row>
    <row r="247" spans="1:3" x14ac:dyDescent="0.25">
      <c r="A247" s="4" t="s">
        <v>636</v>
      </c>
      <c r="B247" s="4" t="s">
        <v>637</v>
      </c>
      <c r="C247" s="4" t="s">
        <v>638</v>
      </c>
    </row>
    <row r="248" spans="1:3" x14ac:dyDescent="0.25">
      <c r="A248" s="4" t="s">
        <v>639</v>
      </c>
      <c r="B248" s="4" t="s">
        <v>640</v>
      </c>
      <c r="C248" s="4" t="s">
        <v>640</v>
      </c>
    </row>
    <row r="249" spans="1:3" x14ac:dyDescent="0.25">
      <c r="A249" s="4" t="s">
        <v>641</v>
      </c>
      <c r="B249" s="4" t="s">
        <v>642</v>
      </c>
      <c r="C249" s="4" t="s">
        <v>643</v>
      </c>
    </row>
    <row r="250" spans="1:3" x14ac:dyDescent="0.25">
      <c r="A250" s="4" t="s">
        <v>644</v>
      </c>
      <c r="B250" s="4" t="s">
        <v>645</v>
      </c>
      <c r="C250" s="4" t="s">
        <v>645</v>
      </c>
    </row>
    <row r="251" spans="1:3" x14ac:dyDescent="0.25">
      <c r="A251" s="4" t="s">
        <v>646</v>
      </c>
      <c r="B251" s="4" t="s">
        <v>647</v>
      </c>
      <c r="C251" s="4" t="s">
        <v>647</v>
      </c>
    </row>
    <row r="252" spans="1:3" x14ac:dyDescent="0.25">
      <c r="A252" s="4" t="s">
        <v>648</v>
      </c>
      <c r="B252" s="4" t="s">
        <v>649</v>
      </c>
      <c r="C252" s="4" t="s">
        <v>649</v>
      </c>
    </row>
    <row r="253" spans="1:3" x14ac:dyDescent="0.25">
      <c r="A253" s="4" t="s">
        <v>650</v>
      </c>
      <c r="B253" s="4" t="s">
        <v>651</v>
      </c>
      <c r="C253" s="4" t="s">
        <v>652</v>
      </c>
    </row>
    <row r="254" spans="1:3" x14ac:dyDescent="0.25">
      <c r="A254" s="4" t="s">
        <v>653</v>
      </c>
      <c r="B254" s="4" t="s">
        <v>654</v>
      </c>
      <c r="C254" s="4" t="s">
        <v>654</v>
      </c>
    </row>
    <row r="255" spans="1:3" x14ac:dyDescent="0.25">
      <c r="A255" s="4" t="s">
        <v>655</v>
      </c>
      <c r="B255" s="4" t="s">
        <v>656</v>
      </c>
      <c r="C255" s="4" t="s">
        <v>656</v>
      </c>
    </row>
  </sheetData>
  <mergeCells count="3">
    <mergeCell ref="A2:C2"/>
    <mergeCell ref="A5:A6"/>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workbookViewId="0">
      <selection activeCell="B20" sqref="B20"/>
    </sheetView>
  </sheetViews>
  <sheetFormatPr defaultRowHeight="15" x14ac:dyDescent="0.25"/>
  <cols>
    <col min="1" max="1" width="14.42578125" customWidth="1"/>
    <col min="2" max="2" width="66.42578125" customWidth="1"/>
  </cols>
  <sheetData>
    <row r="2" spans="1:4" ht="18.75" x14ac:dyDescent="0.25">
      <c r="A2" s="222" t="s">
        <v>679</v>
      </c>
      <c r="B2" s="222"/>
      <c r="C2" s="6"/>
      <c r="D2" s="6"/>
    </row>
    <row r="4" spans="1:4" x14ac:dyDescent="0.25">
      <c r="A4" s="5" t="s">
        <v>657</v>
      </c>
      <c r="B4" s="5" t="s">
        <v>658</v>
      </c>
    </row>
    <row r="5" spans="1:4" x14ac:dyDescent="0.25">
      <c r="A5" s="5" t="s">
        <v>659</v>
      </c>
      <c r="B5" s="5" t="s">
        <v>660</v>
      </c>
    </row>
    <row r="6" spans="1:4" x14ac:dyDescent="0.25">
      <c r="A6" s="5" t="s">
        <v>661</v>
      </c>
      <c r="B6" s="5" t="s">
        <v>662</v>
      </c>
    </row>
    <row r="7" spans="1:4" x14ac:dyDescent="0.25">
      <c r="A7" s="5" t="s">
        <v>663</v>
      </c>
      <c r="B7" s="5" t="s">
        <v>664</v>
      </c>
    </row>
    <row r="8" spans="1:4" x14ac:dyDescent="0.25">
      <c r="A8" s="5" t="s">
        <v>665</v>
      </c>
      <c r="B8" s="5" t="s">
        <v>666</v>
      </c>
    </row>
    <row r="9" spans="1:4" x14ac:dyDescent="0.25">
      <c r="A9" s="5" t="s">
        <v>667</v>
      </c>
      <c r="B9" s="5" t="s">
        <v>668</v>
      </c>
    </row>
    <row r="10" spans="1:4" x14ac:dyDescent="0.25">
      <c r="A10" s="5" t="s">
        <v>669</v>
      </c>
      <c r="B10" s="5" t="s">
        <v>670</v>
      </c>
    </row>
    <row r="11" spans="1:4" x14ac:dyDescent="0.25">
      <c r="A11" s="5" t="s">
        <v>671</v>
      </c>
      <c r="B11" s="5" t="s">
        <v>672</v>
      </c>
    </row>
    <row r="12" spans="1:4" x14ac:dyDescent="0.25">
      <c r="A12" s="5" t="s">
        <v>673</v>
      </c>
      <c r="B12" s="5" t="s">
        <v>674</v>
      </c>
    </row>
    <row r="13" spans="1:4" x14ac:dyDescent="0.25">
      <c r="A13" s="5" t="s">
        <v>675</v>
      </c>
      <c r="B13" s="5" t="s">
        <v>676</v>
      </c>
    </row>
    <row r="14" spans="1:4" x14ac:dyDescent="0.25">
      <c r="A14" s="5" t="s">
        <v>677</v>
      </c>
      <c r="B14" s="5" t="s">
        <v>678</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RowHeight="15" x14ac:dyDescent="0.25"/>
  <cols>
    <col min="2" max="2" width="18.5703125" customWidth="1"/>
  </cols>
  <sheetData>
    <row r="2" spans="2:2" x14ac:dyDescent="0.25">
      <c r="B2" t="s">
        <v>836</v>
      </c>
    </row>
    <row r="3" spans="2:2" x14ac:dyDescent="0.25">
      <c r="B3" t="s">
        <v>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Догосрочный План Закупок</vt:lpstr>
      <vt:lpstr>Атрибуты товара</vt:lpstr>
      <vt:lpstr>Единицы измерения</vt:lpstr>
      <vt:lpstr>Способы закупок</vt:lpstr>
      <vt:lpstr>Приоритет закупок</vt:lpstr>
      <vt:lpstr>Основание из одного источника</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lpstr>_1_Доля</vt:lpstr>
      <vt:lpstr>атр</vt:lpstr>
      <vt:lpstr>Вид_платежа</vt:lpstr>
      <vt:lpstr>Вид_предоплаты</vt:lpstr>
      <vt:lpstr>'Догосрочный План Закупок'!ЕИ</vt:lpstr>
      <vt:lpstr>Инкотермс</vt:lpstr>
      <vt:lpstr>НДС</vt:lpstr>
      <vt:lpstr>'Догосрочный План Закупок'!Область_печати</vt:lpstr>
      <vt:lpstr>осн</vt:lpstr>
      <vt:lpstr>основ</vt:lpstr>
      <vt:lpstr>Основание</vt:lpstr>
      <vt:lpstr>Основание1</vt:lpstr>
      <vt:lpstr>Приоритет_закупок</vt:lpstr>
      <vt:lpstr>Способ_закупок</vt:lpstr>
      <vt:lpstr>Способы_закупок</vt:lpstr>
      <vt:lpstr>Тип_дней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palyutin</dc:creator>
  <cp:lastModifiedBy>Нуржан Серикбай</cp:lastModifiedBy>
  <cp:lastPrinted>2018-11-27T03:45:18Z</cp:lastPrinted>
  <dcterms:created xsi:type="dcterms:W3CDTF">2012-09-14T10:00:02Z</dcterms:created>
  <dcterms:modified xsi:type="dcterms:W3CDTF">2021-01-15T03:53:54Z</dcterms:modified>
</cp:coreProperties>
</file>